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100" windowHeight="6150" activeTab="0"/>
  </bookViews>
  <sheets>
    <sheet name="Arkusz1" sheetId="1" r:id="rId1"/>
    <sheet name="Arkusz2" sheetId="2" r:id="rId2"/>
    <sheet name="Arkusz3" sheetId="3" r:id="rId3"/>
    <sheet name="Arkusz4" sheetId="4" r:id="rId4"/>
  </sheets>
  <definedNames>
    <definedName name="Z_6A03EAEB_118C_4D0C_A4AB_E66F5AD5E836_.wvu.Rows" localSheetId="0" hidden="1">'Arkusz1'!$36:$36,'Arkusz1'!$411:$411</definedName>
  </definedNames>
  <calcPr fullCalcOnLoad="1"/>
</workbook>
</file>

<file path=xl/sharedStrings.xml><?xml version="1.0" encoding="utf-8"?>
<sst xmlns="http://schemas.openxmlformats.org/spreadsheetml/2006/main" count="1703" uniqueCount="948">
  <si>
    <t>3.   Działania szczegółowe zaplanowane do realizacji w ramach Planu działania KSOW na lata 2010-2011</t>
  </si>
  <si>
    <t>L.p.</t>
  </si>
  <si>
    <t>Działanie</t>
  </si>
  <si>
    <t>Dodatkowe informacje</t>
  </si>
  <si>
    <t>Ramowy harmonogram</t>
  </si>
  <si>
    <t xml:space="preserve">Indykatywny </t>
  </si>
  <si>
    <t>budżet (PLN)</t>
  </si>
  <si>
    <t>I</t>
  </si>
  <si>
    <t>II</t>
  </si>
  <si>
    <t>III</t>
  </si>
  <si>
    <t>IV</t>
  </si>
  <si>
    <t>SEKRETARIAT CENTRALNY</t>
  </si>
  <si>
    <t>1.</t>
  </si>
  <si>
    <t>Organizacja konkursów w celu wyłonienia najlepszych zrealizowanych inicjatyw, działań i projektów na obszarach wiejskich.</t>
  </si>
  <si>
    <t>9 konkursów</t>
  </si>
  <si>
    <t>2.</t>
  </si>
  <si>
    <t>Organizacja krajowych konferencji, seminariów, warsztatów i spotkań poświęconych wymianie doświadczeń, przeniesienia najlepszych praktyk</t>
  </si>
  <si>
    <t>i wiedzy w zakresie rozwoju obszarów wiejskich i analiz naukowych.</t>
  </si>
  <si>
    <t>3.</t>
  </si>
  <si>
    <t>Organizacja międzynarodowych konferencji poświęconych wymianie doświadczeń, przeniesienia najlepszych praktyk i wiedzy w zakresie rozwoju obszarów wiejskich.</t>
  </si>
  <si>
    <t>4.</t>
  </si>
  <si>
    <t>Wizyty studyjne mające na celu wymianę doświadczeń</t>
  </si>
  <si>
    <t>i dobrych praktyk w zakresie produkcji biogazu rolniczego.</t>
  </si>
  <si>
    <t>5.</t>
  </si>
  <si>
    <t>Utworzenie sieci edukacyjnych gospodarstw agroturystycznych, budowa i aktualizacja bazy danych oraz opracowanie i wydanie publikacji na temat agroturystycznych gospodarstw edukacyjnych.</t>
  </si>
  <si>
    <t>SEKRETARIAT REGIONALNY WOJEÓDZTWA DOLNOŚLĄSKIEGO</t>
  </si>
  <si>
    <t>Konkursy.</t>
  </si>
  <si>
    <t>Ekspertyzy w zakresie standardów funkcjonowania LGD w aspektach prawnych, organizacyjnych, finansowych.</t>
  </si>
  <si>
    <t>SEKRETARIAT REGIONALNY WOJEÓDZTWA KUJAWSKO-POMORSKIEGO</t>
  </si>
  <si>
    <t>"Przyjazna Wieś" - etap regionalny ogólnopolskiego konkursu na najlepszy projekt zrealizowany na terenach wiejskich w zakresie infrastruktury przy wsparciu środków unijnych.</t>
  </si>
  <si>
    <t>Regionalny konkursu na najlepsze gospodarstwo ekologiczne.</t>
  </si>
  <si>
    <t>Organizacja prezentacji regionalnej i udział</t>
  </si>
  <si>
    <t>w krajowych i zagranicznych targach i innych imprezach o tematyce związanej z sektorem rolno-spożywczym.</t>
  </si>
  <si>
    <t>Organizacja przedsięwzięć promujących agroturystykę w regionie.</t>
  </si>
  <si>
    <t>Organizacja regionalnych konkursów, pokazów i wystaw wyróżniających się firm i innych uczestników rynku rolno-spożywczego.</t>
  </si>
  <si>
    <t>6.</t>
  </si>
  <si>
    <t>Regionalne imprezy promujące produkty regionalne, ekologiczne, tradycyjne i lokalne zwyczaje z tym związane.</t>
  </si>
  <si>
    <t>7.</t>
  </si>
  <si>
    <t>Konkurs na najlepszy projekt zrealizowany w ramach lokalnej strategii rozwoju.</t>
  </si>
  <si>
    <t>SEKRETARIAT REGIONALNY WOJEWÓDZTWA LUBELSKIEGO</t>
  </si>
  <si>
    <t>Konferencja – poświęcona problemom kształcenia ustawicznego w obszarze wiejskim.</t>
  </si>
  <si>
    <t xml:space="preserve">Organizacja konferencji </t>
  </si>
  <si>
    <t>(jedna w roku, dwudniowa). Przedstawienie działań podjętych przez szkoły rolnicze oraz inne organizacje z zakresu kształcenia ustawicznego ukierunkowanego na rozwój obszarów wiejskich – forma wykładów połączonych</t>
  </si>
  <si>
    <t>z warsztatami i wizytami studyjnymi na terenie Lubelszczyzny.</t>
  </si>
  <si>
    <t>Konferencja – Stan i kierunki zmian w obszarach wiejskich Lubelszczyzny.</t>
  </si>
  <si>
    <t xml:space="preserve">Realizacja konkursów z zakresu ekologii i agroturystyki (jeden rocznie z każdego zakresu) zakończonych uroczystym podsumowaniem i rozdaniem nagród. Szczebel regionalny. </t>
  </si>
  <si>
    <t>Zrównoważony rozwój na obszarach wiejskich podstawą polityki ekologicznej na Lubelszczyźnie – warsztaty.</t>
  </si>
  <si>
    <t>Cykl szkoleń (warsztaty) dla partnerów sieci, poświęcony głównym aspektom ochrony środowiska, przeciwdziałania zmianom klimatycznym oraz wykorzystaniu energii ze źródeł odnawialnych (2 szkolenia</t>
  </si>
  <si>
    <t>w ciągu 2 lat).</t>
  </si>
  <si>
    <t>Konferencja – kompleksowa analiza stanu oraz wytyczenie preferowanych kierunków zmian w obszarze wiejskim w kontekście przygotowania nowych programów.</t>
  </si>
  <si>
    <t>SEKRETARIAT REGIONALNY WOJEWÓDZTWA LUBUSKIEGO</t>
  </si>
  <si>
    <t>Podsumowania przeprowadzonych konkursów, wydanie materiałów prezentujących uczestników.</t>
  </si>
  <si>
    <t>1.       Wojewódzki etap konkursu na najlepsze gospodarstwo ekologiczne w kategorii „ ekologia – środowisko”i „ekologiczne gospodarstwo towarowe”,
2.       Konkurs „Nasze Kulinarne Dziedzictwo – Smaki Regionów”, 
3.       Konkurs „Przyjazna wieś” na najlepsze projekty infrastrukturalne zrealizowane w ramach wsparcia ze środków unijnych na obszarach wiejskich,
4.       Konkursy o tematyce turystyki wiejskiej i agroturystyki,
Inne konkursy i imprezy promocyjne organizowane przez partnerów Sieci.</t>
  </si>
  <si>
    <t>SEKRETARIAT REGIONALNY WOJEWÓDZTWA ŁÓDZKIEGO</t>
  </si>
  <si>
    <t>Wojewódzki konkurs na najlepsze gospodarstwo agroturystyczne „Złota Grusza”.</t>
  </si>
  <si>
    <t>W tym także organizacja konferencji podsumowującej konkurs.</t>
  </si>
  <si>
    <t>Konkurs dla LGD na temat rozwoju turystyki i agroturystyki.</t>
  </si>
  <si>
    <t>Organizacja konkursów.</t>
  </si>
  <si>
    <t>Wraz z organizacją etapu krajowego przez sekretariat centralny.</t>
  </si>
  <si>
    <t>Konferencje na temat dobrych praktyk w zakresie rozwoju obszarów wiejskich.</t>
  </si>
  <si>
    <t>Tematyka:</t>
  </si>
  <si>
    <t>1.odnawialne źródła energii</t>
  </si>
  <si>
    <t>2. rolnictwo ekologiczne</t>
  </si>
  <si>
    <t xml:space="preserve">3. rozwój agroturystyki </t>
  </si>
  <si>
    <t>i turystyki wiejskiej</t>
  </si>
  <si>
    <t>z uwzględnieniem lokalnej tradycji</t>
  </si>
  <si>
    <t>4.pozyskiwanie innych niż z EFFROW źródeł finansowania projektów</t>
  </si>
  <si>
    <t>5. rozwój sektora rolno-spożywczego</t>
  </si>
  <si>
    <t>6. tworzenie grup producentów rolnych.</t>
  </si>
  <si>
    <t>Europejskie Forum Młodych Rolników.</t>
  </si>
  <si>
    <t>Interaktywna mapa projektów - baza danych</t>
  </si>
  <si>
    <t>o projektach zrealizowanych z EFRROW na obszarach wiejskich województwa łódzkiego.</t>
  </si>
  <si>
    <t>SEKRETARIAT REGIONALNY WOJEWÓDZTWA MAŁOPOLSKIEGO</t>
  </si>
  <si>
    <t>Konkursy:</t>
  </si>
  <si>
    <t>Na najlepszy projekt zrealizowany na terenach wiejskich w zakresie infrastruktury przy wsparciu środków unijnych</t>
  </si>
  <si>
    <t>Na najlepsze gospodarstwo ekologiczne</t>
  </si>
  <si>
    <t>Na najlepsze gospodarstwo agroturystyczne</t>
  </si>
  <si>
    <t>„Małopolski Produkt Tradycyjny”</t>
  </si>
  <si>
    <t>Konferencje:</t>
  </si>
  <si>
    <t>Podsumowująca konkurs na najlepszy projekt w zakresie infrastruktury zrealizowany na obszarach wiejskich przy wsparciu środków unijnych.</t>
  </si>
  <si>
    <t>Podsumowująca konkurs na najlepsze gospodarstwo ekologiczne</t>
  </si>
  <si>
    <t>Podsumowująca konkurs na najlepsze gospodarstwo agroturystyczne i „Małopolski Produkt Tradycyjny”</t>
  </si>
  <si>
    <t>SEKRETARIAT REGIONALNY WOJEWÓDZTWA MAZOWIECKIEGO</t>
  </si>
  <si>
    <t>Mazowiecki Kongres Rozwoju Obszarów Wiejskich.</t>
  </si>
  <si>
    <t xml:space="preserve">Organizacja cyklicznej imprezy </t>
  </si>
  <si>
    <t>(jeden kongres rocznie, impreza co najmniej jednodniowa, zlokalizowana na terenie Mazowsza). Przedstawienie działań Samorządu Województwa Mazowieckiego z zakresu kształtowania polityki wspierania rozwoju terenów wiejskich</t>
  </si>
  <si>
    <t>Realizacja konkursów (co najmniej dwóch rocznie) mających na celu ukazanie najlepszych praktyk i projektów realizowanych na terenie obszarów wiejskich, promocję dziedzictwa kulinarnego oraz rolnictwa ekologicznego</t>
  </si>
  <si>
    <t>Zrównoważony rozwój na obszarach wiejskich podstawą polityki ekologicznej na Mazowszu –</t>
  </si>
  <si>
    <t>Cykl spotkań dla partnerów sieci nt. zrównoważonego rozwoju na obszarach wiejskich z elementami ochrony środowiska</t>
  </si>
  <si>
    <t>Publikacje.</t>
  </si>
  <si>
    <t>Przewodnik poświęcony głównym aspektom ochrony środowiska i działań prośrodowiskowych</t>
  </si>
  <si>
    <t>Konkursy m.in.
:-ekologiczny;
 -„Przyjazna Wieś”</t>
  </si>
  <si>
    <t>SEKRETARIAT REGIONALNY WOJEWÓDZTWA OPOLSKIEGO</t>
  </si>
  <si>
    <t>Utworzenie i aktualizacja rolniczej bazy danych</t>
  </si>
  <si>
    <t>Utworzenie minimum 1 bazy.</t>
  </si>
  <si>
    <t>Organizacja konkursów w celu wyłonienia najlepszych zrealizowanych inicjatyw, działań i projektów.</t>
  </si>
  <si>
    <t>Organizacja minimum 6 konkursów.</t>
  </si>
  <si>
    <t>Wymiana wiedzy i doświadczeń o dobrych praktykach w zakresie OZE.</t>
  </si>
  <si>
    <t>Organizacja minimum 2 spotkań.</t>
  </si>
  <si>
    <t>Wymiana wiedzy i doświadczeń o dobrych praktykach w zakresie odnowy wsi i inicjatyw społecznych.</t>
  </si>
  <si>
    <t>Regionalne centrum ekoenergetyczne w województwie opolskim.</t>
  </si>
  <si>
    <t>Opracowanie dokumentacji związanej z funkcjonowaniem centrum, organizacja spotkań</t>
  </si>
  <si>
    <t>i seminariów, akcja informacyjno-promocyjna.</t>
  </si>
  <si>
    <t>SEKRETARIAT REGIONALNY WOJEWÓDZTWA PODKARPACKIEGO</t>
  </si>
  <si>
    <t>Organizacja konkursu na najlepszy projekt zrealizowany na terenach wiejskich w zakresie infrastruktury przy wsparciu środków unijnych (etap regionalny).</t>
  </si>
  <si>
    <t>1.Przygotowanie bazy projektów</t>
  </si>
  <si>
    <t>2.Powołanie zespołu oceny projektu (wyjazdy, wizje lokalne)</t>
  </si>
  <si>
    <t>3.Wyłonienie zwycięzców</t>
  </si>
  <si>
    <t>4.Organizacja podsumowania oraz zakup i wręczenie nagród</t>
  </si>
  <si>
    <t>5.Publikacje materiałów informacyjnych i promocyjnych</t>
  </si>
  <si>
    <t>Organizacja konkursu na najlepsze gospodarstwo ekologiczne (etap regionalny).</t>
  </si>
  <si>
    <t>Organizacja konkursu „Piękna Wieś Podkarpacka”.</t>
  </si>
  <si>
    <t>1. Przygotowanie bazy poszczególnych kandydatów</t>
  </si>
  <si>
    <t>Organizacja konkursów o zasięgu regionalnym promujących dobre praktyki na obszarach wiejskich.</t>
  </si>
  <si>
    <t>1.Przygotowanie  bazy projektów</t>
  </si>
  <si>
    <t>Działania służące powstaniu szlaku produktu tradycyjnego.</t>
  </si>
  <si>
    <t>Konferencje, szkolenia, seminaria, ekspertyzy, publikacje dla producentów, których produkty zostały wpisane na Listę Produktów Tradycyjnych</t>
  </si>
  <si>
    <t>SEKRETARIAT REGIONALNY WOJEWÓDZTWA PODLASKIEGO</t>
  </si>
  <si>
    <t>Przygotowanie</t>
  </si>
  <si>
    <t>2 dniowe warsztaty "Tradycyjne wyroby i ozdoby wielkanocne".</t>
  </si>
  <si>
    <t>8.</t>
  </si>
  <si>
    <t>9.</t>
  </si>
  <si>
    <t>10.</t>
  </si>
  <si>
    <t>Podlaskie Dni Pola - seminarium wyjazdowe.</t>
  </si>
  <si>
    <t>11.</t>
  </si>
  <si>
    <t>Opracowanie i wydanie publikacji „Przedsiębiorczość na obszarach wiejskich – przykłady dobrych praktyk”.</t>
  </si>
  <si>
    <t>12.</t>
  </si>
  <si>
    <t>13.</t>
  </si>
  <si>
    <t>Seminarium informacyjne „Kontrolowana wymiana matek pszczelich w pasiecie”</t>
  </si>
  <si>
    <t>14.</t>
  </si>
  <si>
    <t>Konkurs „Inicjatywa sołecka roku”</t>
  </si>
  <si>
    <t>15.</t>
  </si>
  <si>
    <t>Podlaskie tradycją stoi –„Tradycyjne robótki ręczne: hafciarstwo, szydełkowanie”</t>
  </si>
  <si>
    <t>16.</t>
  </si>
  <si>
    <t>17.</t>
  </si>
  <si>
    <t>18.</t>
  </si>
  <si>
    <t>19.</t>
  </si>
  <si>
    <t>20.</t>
  </si>
  <si>
    <t>21.</t>
  </si>
  <si>
    <t>22.</t>
  </si>
  <si>
    <t>Organizacja warsztatów „Aktywne kobiety kierują rozwojem wsi”</t>
  </si>
  <si>
    <t>23.</t>
  </si>
  <si>
    <t>24.</t>
  </si>
  <si>
    <t>„Mój las”</t>
  </si>
  <si>
    <t>SEKRETARIAT REGIONALNY WOJEWÓDZTWA POMORSKIEGO</t>
  </si>
  <si>
    <t>Pomorski Konkurs Agroturystyczny – konkurs na najlepsze gospodarstwo agroturystyczne.</t>
  </si>
  <si>
    <t>i przeprowadzenie konkursu/ nagrody.</t>
  </si>
  <si>
    <t>Konkurs na najlepszy produkt ekologiczny.</t>
  </si>
  <si>
    <t>i przeprowadzenie konkursu/ nagrody/ poradnik.</t>
  </si>
  <si>
    <t>Konkurs na najlepsze gospodarstwo ekologiczne.</t>
  </si>
  <si>
    <t>Konkurs na najlepszy projekt z zakresu działań wdrażanych przez Pomorski OR ARiMR zrealizowany ze środków UE.</t>
  </si>
  <si>
    <t>Promocja szeroko rozumianego rolnictwa i działalności mieszkańców obszarów wiejskich podczas imprez</t>
  </si>
  <si>
    <t>o charakterze regionalnym.</t>
  </si>
  <si>
    <t>Organizacja/ współorganizacja imprez o charakterze regionalnym.</t>
  </si>
  <si>
    <t>Konkurs „Nasze kulinarne Dziedzictwo” podczas Pomorskiego Święta Produktu Tradycyjnego.</t>
  </si>
  <si>
    <t>Organizacja imprezy/ przygotowanie</t>
  </si>
  <si>
    <t>Wojewódzka Olimpiada Młodych Producentów.</t>
  </si>
  <si>
    <t>Organizacja imprezy/ nagrody.</t>
  </si>
  <si>
    <t>Przeniesienie dobrych praktyk, organizacja i wymiana doświadczeń w zakresie funkcjonowania grup producentów rolnych oraz instytucji obsługujących grupy.</t>
  </si>
  <si>
    <t>Informatory/ foldery/ publikacje dotyczące gospodarstw, sklepów i przetwórni ekologicznych województwa pomorskiego oraz listy produktów tradycyjnych województwa pomorskiego.</t>
  </si>
  <si>
    <t>Baza Projektów – zgłoszonych, nagrodzonych</t>
  </si>
  <si>
    <t>w konkursach realizowanych przez beneficjentów.</t>
  </si>
  <si>
    <t>Bieżąca aktualizacja na stronie internetowej.</t>
  </si>
  <si>
    <t>-</t>
  </si>
  <si>
    <t>SEKRETARIAT REGIONALNY WOJEWÓDZTWA ŚLĄSKIEGO</t>
  </si>
  <si>
    <t>Aktualizacja bazy danych partnerów działających na obszarach wiejskich.</t>
  </si>
  <si>
    <t>Identyfikacja potencjalnych partnerów KSOW.</t>
  </si>
  <si>
    <t>Współorganizacja konkursów mających na celu identyfikacje najlepszych praktyk.</t>
  </si>
  <si>
    <t>Wsparcie konkursów realizowanych przez partnerów KSOW (zakup nagród, kampanie informacyjne, koszty organizacyjne).</t>
  </si>
  <si>
    <t>Organizacja szeregu konferencji dotyczących dobrych praktyk związanych z ekologią, ochroną środowiska, odnawialnych źródeł energii, rolnictwem i łowiectwem.</t>
  </si>
  <si>
    <t>Współorganizacja konferencji partycypowanie w kosztach organizacyjnych.</t>
  </si>
  <si>
    <t>Promowanie najlepszych praktyk zrealizowanych na obszarach wiejskich.</t>
  </si>
  <si>
    <t>Kampanie medialne, publikacje.</t>
  </si>
  <si>
    <t>Promowanie lokalnej tradycji i produktu regionalnego.</t>
  </si>
  <si>
    <t>Współorganizacja działań informacyjnych na temat tradycji lokalnej woj. śląskiego.</t>
  </si>
  <si>
    <t>Organizacja krajowych wyjazdów studyjnych.</t>
  </si>
  <si>
    <t>SEKRETARIAT REGIONALNY WOJEWÓDZTWA ŚWIĘTOKRZYSKIEGO</t>
  </si>
  <si>
    <t>Konkurs na najlepszy projekt zrealizowany na terenach wiejskich w zakresie infrastruktury przy wsparciu środków unijnych.</t>
  </si>
  <si>
    <t>I etap regionalny, II etap centralny – SC KSOW.</t>
  </si>
  <si>
    <t>Pozostałe konkursy, m.in.: „Nasze Kulinarne Dziedzictwo”, „Piękna i bezpieczna zagroda”.</t>
  </si>
  <si>
    <t>Spotkania grup tematycznych/roboczych w celu identyfikacji dobrych praktyk w zakresie rozwoju obszarów wiejskich (w tym grupy z zakresu m.in. żywności tradycyjnej, produktu regionalnego).</t>
  </si>
  <si>
    <t>Opracowanie i umieszczenie na stronie internetowej KSOW bazy programu informatycznego (bazy danych) do rejestracji i katalogowania dobrych praktyk</t>
  </si>
  <si>
    <t>i innowacyjnych rozwiązań w regionie.</t>
  </si>
  <si>
    <t>Opracowanie i umieszczenie na stronie internetowej KSOW bazy wzorcowych projektów zrealizowanych na obszarach wiejskich w województwie (opis, dokumentacja fotograficzna, efekty realizacji, wywiady z beneficjentami i beneficjetami ostatecznymi).</t>
  </si>
  <si>
    <t>Opracowanie i umieszczenie na stronie internetowej KSOW bazy danych o naborach wniosków w ramach wszystkich programów skierowanych na obszary wiejskie województwa świętokrzyskiego.</t>
  </si>
  <si>
    <t>Zakup kiosków internetowych.</t>
  </si>
  <si>
    <t>Współorganizacja i udział w targach oraz innych przedsięwzięciach promocyjnych o tematyce związanej z rozwojem obszarów wiejskich.</t>
  </si>
  <si>
    <t>SEKRETARIAT REGIONALNY WOJEWÓDZTWA WARMIŃSKO-MAZURSKIEGO</t>
  </si>
  <si>
    <t>Organizacja i udział w krajowych targach o tematyce związanej z rozwojem obszarów wiejskich, produkcją żywności tradycyjnej, regionalnej i ekologicznej oraz turystyki wiejskiej i agroturystyki.</t>
  </si>
  <si>
    <t>Organizacja i udział w krajowych wystawach o tematyce związanej z rozwojem obszarów wiejskich.</t>
  </si>
  <si>
    <t>Regionalny konkurs na najlepsze gospodarstwo agroturystyczne, ekologiczne, innowacyjne.</t>
  </si>
  <si>
    <t>Regionalny konkurs na pracę magisterską w zakresie rozwoju obszarów wiejskich i rolnictwa.</t>
  </si>
  <si>
    <t>Konkursy dotyczące żywności lokalnej, regionalnej</t>
  </si>
  <si>
    <t>i tradycyjnej.</t>
  </si>
  <si>
    <t>Konkursy i imprezy związane z aktywizacją i rozwojem obszarów wiejskich oraz promocją regionu.</t>
  </si>
  <si>
    <t>Organizacja i udział w  zagranicznych targach</t>
  </si>
  <si>
    <t>o tematyce związanej z rozwojem obszarów wiejskich,  produkcją żywności tradycyjnej, regionalnej</t>
  </si>
  <si>
    <t>i ekologicznej oraz turystyki wiejskiej i agroturystyki.</t>
  </si>
  <si>
    <t>SEKRETARIAT REGIONALNY WOJEWÓDZTWA WIELKOPOLSKIEGO</t>
  </si>
  <si>
    <t>Przygotowanie regionalnych baz danych.</t>
  </si>
  <si>
    <t>Kontynuacja działania rozpoczętego w roku 2009. Przygotowanie, prowadzenie</t>
  </si>
  <si>
    <t>i udostępnienie regionalnej bazy projektów zrealizowanych na obszarach wiejskich województwa przy wsparciu środków unijnych, podmiotów działających na rzecz rozwoju, partnerów KSOW, dobrych praktyk, innowacyjnych projektów, nowych technologii zastosowanych na obszarach wiejskich itp.</t>
  </si>
  <si>
    <t>Realizacja wojewódzkiego etapu ogólnopolskiego konkursu na najlepszy projekt infrastrukturalny zrealizowany na obszarach wiejskich przy wsparciu środków unijnych.</t>
  </si>
  <si>
    <t>Ogłoszenie, ocena, nagrodzenie, wydanie publikacji, umieszczenie w bazie danych, konferencja podsumowująca.</t>
  </si>
  <si>
    <t>Realizacja wojewódzkiego etapu ogólnopolskiego konkursu na najlepsze gospodarstwo ekologiczne.</t>
  </si>
  <si>
    <t>Działania promujące wzmocnienie tożsamości regionalnej i lokalnej.</t>
  </si>
  <si>
    <t>Kontynuacja działania rozpoczętego w roku 2009. Imprezy promujące wzmocnienie tożsamości regionalnej i lokalnej, dziedzictwo kulturowe</t>
  </si>
  <si>
    <t>i przyrodnicze.</t>
  </si>
  <si>
    <t>Badania, analizy i ekspertyzy dotyczące rozwoju obszarów wiejskich.</t>
  </si>
  <si>
    <t>SEKRETARIAT REGIONALNY WOJEWÓDZTWA ZACHODNIOPOMORSKIEGO</t>
  </si>
  <si>
    <t>Wsparcie imprez regionalnych i lokalnych promujących rozwój obszarów wiejskich i tereny wiejskie.</t>
  </si>
  <si>
    <t>Budowa i aktualizacja bazy danych na temat działań</t>
  </si>
  <si>
    <t>i wydarzeń związanych z propagowaniem idei rozwoju żywności wysokiej jakości, a zwłaszcza produktów rolnictwa ekologicznego, produktów regionalnych</t>
  </si>
  <si>
    <t>i tradycyjnych.</t>
  </si>
  <si>
    <t>Organizacja konkursów/ promocja najlepszych projektów.</t>
  </si>
  <si>
    <t>Organizacja konferencji , seminariów informacyjnych</t>
  </si>
  <si>
    <t>i publikacji dotyczących rozwoju obszarów wiejskich.</t>
  </si>
  <si>
    <t>Analizy, ekspertyzy w zakresie oceny projektów.</t>
  </si>
  <si>
    <t>BUDŻET DZIAŁANIA</t>
  </si>
  <si>
    <t>Organizacja konkursu „Najlepszy Sołtys w Województwie Podkarpackim”.</t>
  </si>
  <si>
    <t>Ogólnopolskie konferencje podsumowujące zrealizowane konkursy w celu wyłonienia najlepszych zrealizowanych inicjatyw, działań i projektów na obszarach wiejskich.</t>
  </si>
  <si>
    <t>Konferencje, szkolenia, warsztaty związane z przeniesieniem dobrych praktyk, projektów innowacyjnych w zakresie rozwoju obszarów wiejskich.</t>
  </si>
  <si>
    <t>Publikacje pokonkursowe.</t>
  </si>
  <si>
    <t>Wizyty studyjne.</t>
  </si>
  <si>
    <t>Publikacje na temat dobrych praktyk w zakresie rozwoju obszarów wiejskich (agroturystyka, ochrona środowiska, projekty innowacyjne).</t>
  </si>
  <si>
    <t>Współorganizacja i udział w targach oraz innych przedsięwzięciach z zakresu rolnictwa i rozwoju obszarów wiejskich.</t>
  </si>
  <si>
    <t xml:space="preserve"> </t>
  </si>
  <si>
    <t>SEKRETARIAT REGIONALNY WOJEWÓDZTWA DOLNOŚLĄSKIEGO</t>
  </si>
  <si>
    <t>Wydanie katalogu dobrych praktyk i innowacyjnych projektów realizowanych przez LGD (stare i nowopowstałe).</t>
  </si>
  <si>
    <t>Zebranie materiałów, wydanie 1 publikacji.</t>
  </si>
  <si>
    <t>Minimum 2 seminaria (corocznie jedno).</t>
  </si>
  <si>
    <t>Wydanie 1 postera.</t>
  </si>
  <si>
    <t>Emisja w audycjach telewizyjnych treści promujących aktywność i zaangażowanie mieszkańców obszarów wiejskich, w tym najciekawsze przykłady podejmowania działalności innej niż rolnictwo przez mieszkańców obszarów wiejskich.</t>
  </si>
  <si>
    <t>Regionalna Wystawa Zwierząt Hodowlanych</t>
  </si>
  <si>
    <t>w Piotrowicach.</t>
  </si>
  <si>
    <t>Warsztaty dla kierowników zespołów ludowych</t>
  </si>
  <si>
    <t>z udziałem etnografów muzykologów i innych ekspertów.</t>
  </si>
  <si>
    <t>SEKRETARIAT REGIONALNY WOJEWÓDZTWA KUJAWSKO-POMORSKIEGO</t>
  </si>
  <si>
    <t>Organizacja szkoleń, seminariów i warsztatów oraz wizyt studyjnych z prezentacją  przykładów dobrych praktyk dla odbiorców lokalnych z Kujawsko-Pomorskiego.</t>
  </si>
  <si>
    <t>Organizacja i udział w imprezach krajowych</t>
  </si>
  <si>
    <t>i zagranicznych promujących dziedzictwo kulinarne</t>
  </si>
  <si>
    <t>oraz ludową tradycję kulturową województwa kujawsko-pomorskiego.</t>
  </si>
  <si>
    <t>Organizacja regionalnych przedsięwzięć promujących produkty tradycyjne i ludowe tradycje kulturowe.</t>
  </si>
  <si>
    <t>Opracowanie i wdrażanie systemu nadawania marki związanej z produktem tradycyjnym oraz promocja marki i certyfikowanych produktów.</t>
  </si>
  <si>
    <t>Organizacja przedsięwzięć związanych z prezentacją przykładów dobrych praktyk na rzecz zrównoważonego rozwoju obszarów wiejskich z uwzględnieniem ochrony środowiska.</t>
  </si>
  <si>
    <t>Organizacja i udział w przedsięwzięciach służących wymianie wiedzy i doświadczeń na temat wykorzystania energii ze źródeł odnawialnych.</t>
  </si>
  <si>
    <t>Organizacja warsztatów z prezentacją dobrych praktyk służących rozwojowi obszarów wiejskich.</t>
  </si>
  <si>
    <t>Organizacja szkoleń, konferencji i seminariów na temat możliwości pozyskiwania funduszy na realizację projektów.</t>
  </si>
  <si>
    <t>Imprezy targowe i wystawiennicze.</t>
  </si>
  <si>
    <t>i obszar wiejski dla LGD, przetwórców i grup producentów. (1 targi</t>
  </si>
  <si>
    <t>w roku).</t>
  </si>
  <si>
    <t>Lokalna tradycja, jako element rozwoju obszarów wiejskich na Lubelszczyźnie; rolnictwo ekologiczne na terenie województwa lubelskiego – warsztaty.</t>
  </si>
  <si>
    <t>Cykl spotkań, skierowany do Partnerów Sieci, propagujący:</t>
  </si>
  <si>
    <t>Spotkanie z tradycją.</t>
  </si>
  <si>
    <t>Organizacja wystaw wigilijnych i wielkanocnych, potrawy  tradycyjne, propagowanie  regionalnej  kultury i historii, warsztaty etnograficzne - spotkania z przedstawicielami ginących zawodów</t>
  </si>
  <si>
    <t>Imprezy promocyjne i spotkania szkoleniowe.</t>
  </si>
  <si>
    <t>Współfinansowanie lokalnych imprez, wystaw,  mających na celu promocję obszarów wiejskich Lubelszczyzny</t>
  </si>
  <si>
    <t>Organizacja konferencji dla lokalnych liderów na rzecz rozwoju obszarów wiejskich.</t>
  </si>
  <si>
    <t>Aktywizacja podmiotów zaangażowanych lub potencjalnie mogących zaangażować się w rozwój obszarów wiejskich na poziomie lokalnym, regionalnym.</t>
  </si>
  <si>
    <t>Wydawnictwa na temat dobrych praktyk i innowacyjnych projektów realizowanych na obszarach wiejskich oraz tradycyjnych produktów lokalnych</t>
  </si>
  <si>
    <t>i regionalnych.</t>
  </si>
  <si>
    <t>Minimum1 publikacja.</t>
  </si>
  <si>
    <t>Seminarium międzywojewódzkie dotyczące przenoszenie dobrych praktyk oraz projektów innowacyjnych  na obszarach wiejskich w ramach LGD Polski Południowo – Zachodniej i sieci regionalnych”.</t>
  </si>
  <si>
    <t>Emisja w audycjach telewizyjnych treści promujących aktywność i zaangażowanie mieszkańców obszarów wiejskich, w tym najciekawsze przykłady podejmowania działalności innej niż rolnictwo przez mieszkańców obszarów wiejskich.</t>
  </si>
  <si>
    <t>1 audycja (emisja minimum 5 odcinków audycji).</t>
  </si>
  <si>
    <t>Współorganizacja lub organizacja przedsięwzięć związanych z rozwojem obszarów wiejskich oraz promocją informacji i doświadczeń wśród zainteresowanych podmiotów Sieci.</t>
  </si>
  <si>
    <t>Konferencje, seminaria, targi, dożynki, wystawy</t>
  </si>
  <si>
    <t>i inne (minimum 4).</t>
  </si>
  <si>
    <t>Publikacja broszury nt. gospodarstw agroturystycznych województwa łódzkiego.</t>
  </si>
  <si>
    <t>Publikacje artykułów, broszur, folderów, wyników badań z zakresu rozwoju obszarów wiejskich.</t>
  </si>
  <si>
    <t>Współorganizacja i udział w targach, wystawach, pokazach, kiermaszach z zakresu rolnictwa i rozwoju obszarów wiejskich.</t>
  </si>
  <si>
    <t>Warsztaty produktów tradycyjnych i regionalnych oraz kultury i folkloru województwa łódzkiego.</t>
  </si>
  <si>
    <t>Organizacja spotkań i szkoleń dot. możliwości pozyskiwania funduszy na realizację projektów.</t>
  </si>
  <si>
    <t>6. tworzenie grup producentów rolnych</t>
  </si>
  <si>
    <t>7.tworzenie pozarolniczych miejsc pracy</t>
  </si>
  <si>
    <t>Organizacja wyjazdów w celu zapewnienia udziału</t>
  </si>
  <si>
    <t>w konferencjach i seminariach poświęconych wymianie doświadczeń oraz nawiązywaniu współpracy.</t>
  </si>
  <si>
    <t>Programy telewizyjne i radiowe o zasięgu regionalnym.</t>
  </si>
  <si>
    <t>4. działalność LGD</t>
  </si>
  <si>
    <t>Współorganizacja lub organizacja przedsięwzięć związanych z rozwojem obszarów wiejskich oraz promocją informacji i doświadczeń wśród zainteresowanych podmiotów.</t>
  </si>
  <si>
    <t>Konferencje, seminaria, targi, wystawy, dożynki i inne (minimum 1 impreza).</t>
  </si>
  <si>
    <t>Wspieranie lokalnej tradycji - udział</t>
  </si>
  <si>
    <t>w przedsięwzięciach mających na celu kultywowanie tradycji lokalnej oraz rozwój obszarów wiejskich.</t>
  </si>
  <si>
    <t>Święta lokalne, imprezy tematyczne.</t>
  </si>
  <si>
    <t>Aktywizacja społeczności lokalnej na Mazowszu</t>
  </si>
  <si>
    <t xml:space="preserve">1. produkt tradycyjny i regionalny na Mazowszu </t>
  </si>
  <si>
    <t>2. rolnictwo ekologiczne a ochrona bioróżnorodności</t>
  </si>
  <si>
    <t xml:space="preserve">3. promocja żywności ekologicznej </t>
  </si>
  <si>
    <t>4. sieć dziedzictwa kulinarnego</t>
  </si>
  <si>
    <t>5. grupy producentów rolnych</t>
  </si>
  <si>
    <t>Publikacje związane z aktywizacją społeczności lokalnej - opracowanie treści, druk</t>
  </si>
  <si>
    <t xml:space="preserve">Spotkania z tradycją </t>
  </si>
  <si>
    <t xml:space="preserve"> Organizacja wystaw okolicznościowych, degustacja potraw tradycyjnych, propagowanie  regionalnej  kultury i historii, warsztaty etnograficzne - spotkania z przedstawicielami ginących zawodów</t>
  </si>
  <si>
    <t>Akademia Samorządowa – Rozwój Obszarów Wiejskich.</t>
  </si>
  <si>
    <t xml:space="preserve">Cykl szkoleń  i spotkań informacyjno – szkoleniowych na temat funduszy pomocowych. </t>
  </si>
  <si>
    <t>Przewodnik inwestora – gminy i powiaty województwa Mazowieckiego.</t>
  </si>
  <si>
    <t>Współfinansowanie oraz udział w lokalnych imprezach, wystawach, targach krajowych i zagranicznych mających na celu promocję Mazowsza, rozpowszechnianie wiedzy i wymianę doświadczeń , przy możliwym udziale członków sieci</t>
  </si>
  <si>
    <t>Wymiana wiedzy i doświadczeń w zakresie zrównoważonego rozwoju obszarów wiejskich.</t>
  </si>
  <si>
    <t>Minimum: 2 spotkania, w tym jedno połączone z podróżą studyjną, minimum</t>
  </si>
  <si>
    <t>1 publikacja, i/lub opracowanie merytoryczne, 1 seminarium,</t>
  </si>
  <si>
    <t>2 warsztaty, 1 konkurs</t>
  </si>
  <si>
    <t>Wymiana wiedzy i doświadczeń w zakresie rolnictwa, leśnictwa, łowiectwa, porejestrowego doświadczalnictwa odmianowego oraz GMO.</t>
  </si>
  <si>
    <t>Minimum: 4 konferencje lub spotkania o niższej randze,</t>
  </si>
  <si>
    <t>2 warsztaty, 4 seminaria,</t>
  </si>
  <si>
    <t>1 wystawa, 2 materiały informacyjno-promocyjne</t>
  </si>
  <si>
    <t>Wymiana wiedzy i doświadczeń oraz budowanie współpracy sieciowej w zakresie dziedzictwa kulturowego, w tym kulinarnego.</t>
  </si>
  <si>
    <t>Minimum: 1 konferencja lub spotkanie o niższej randze,</t>
  </si>
  <si>
    <t>2 seminaria, w tym co najmniej jedno połączone z podróżą studyjną, 2 publikacje, 2 targi.</t>
  </si>
  <si>
    <t>Wymiana wiedzy i doświadczeń w zakresie realizacji idei odnowy wsi.</t>
  </si>
  <si>
    <t>Minimum 1 konferencja lub spotkanie o niższej randze,</t>
  </si>
  <si>
    <t>1 wystawa, 1 publikacja.</t>
  </si>
  <si>
    <t>Organizacja Międzynarodowych Targów Żywności Ekologicznej „Ekogala”.</t>
  </si>
  <si>
    <t>1.Organizacja stoisk</t>
  </si>
  <si>
    <t>2.Promocja imprezy</t>
  </si>
  <si>
    <t>3.Poczęstunek dla uczestników targów z produktów ekologicznych</t>
  </si>
  <si>
    <t>4.Powołanie i praca komisji konkursowej</t>
  </si>
  <si>
    <t>5.Organizacja podsumowania oraz zakup i wręczenie nagród</t>
  </si>
  <si>
    <t>Organizacja Festiwalu Kultur i Kresowego Jadła- imprezy związanej z lokalną tradycją kresów wschodnich.</t>
  </si>
  <si>
    <t>2.Promocja festiwalu</t>
  </si>
  <si>
    <t>3. Poczęstunek dla uczestników targów z produktów kresowych</t>
  </si>
  <si>
    <t>4.Powołanie i praca komisji konkursowe</t>
  </si>
  <si>
    <t>6.Zabezpieczenie imprezy</t>
  </si>
  <si>
    <t>Organizacja targów LGD – imprezy służącej zwiększeniu efektywności realizacji lokalnej strategii rozwoju.</t>
  </si>
  <si>
    <t>3. Poczęstunek dla uczestników targów z produktów lokalnych</t>
  </si>
  <si>
    <t>6.Zabezpiecznie imprezy</t>
  </si>
  <si>
    <t>Organizacja imprez o zasięgu lokalnym oraz regionalnym z zakresu różnych aspektów działalności na obszarach wiejskich.</t>
  </si>
  <si>
    <t>Organizacja stoisk</t>
  </si>
  <si>
    <t xml:space="preserve">Zabezpieczenie imprez </t>
  </si>
  <si>
    <t>Organizacja podsumowania oraz zakup i wręczenie nagród</t>
  </si>
  <si>
    <t>Inicjatywy wspierające realizację LSR przez poszczególne LGD.</t>
  </si>
  <si>
    <t>W porozumieniu z LGD</t>
  </si>
  <si>
    <t>Organizacja ogólnopolskiej imprezy</t>
  </si>
  <si>
    <t>„XVII Dni Ziemniaka”.</t>
  </si>
  <si>
    <t>i zagranicy</t>
  </si>
  <si>
    <t>Produkcja ogrodnicza szansą dla Podkarpacia.</t>
  </si>
  <si>
    <t>Organizacja regionalnej wystawy ogrodniczej, tj.</t>
  </si>
  <si>
    <t>- organizacja stoisk</t>
  </si>
  <si>
    <t>- organizacja konkursów dla producentów rolnych, firm przetwórstwa owocowo-warzywnego i młodzieży szkolnej - dla promocji spożycia owoców i warzyw</t>
  </si>
  <si>
    <t>-  publikacja materiałów</t>
  </si>
  <si>
    <t xml:space="preserve">- zakup nagród </t>
  </si>
  <si>
    <t xml:space="preserve">- podsumowanie i wręczenie nagród </t>
  </si>
  <si>
    <t>Działania edukacyjne realizowane podczas Targów Agro Eko Turystycznych w Augustowie.</t>
  </si>
  <si>
    <t>Aktywne Podlasie” – 30 seminariów poświęconych tematyce: „Tworzenia i rozwój mikroprzedsiębiorstw” oraz „Różnicowanie w kierunku działalności nierolniczej”</t>
  </si>
  <si>
    <t>Wyjazdowe spotkanie szkoleniowo-informacyjnych dla liderów i członków grup producenckich</t>
  </si>
  <si>
    <t>Udział w krajowych targach promujących produkty tradycyjne, regionalne i ekologiczne oraz o tematyce turystycznej:EKOGALA, NaturaFood w Łodzi, Krakowskie Przedmieście w Warszawie oraz innych</t>
  </si>
  <si>
    <t>Porejestrowe Doświadczalnictwo Odmianowe (PDO)</t>
  </si>
  <si>
    <t>w celu stworzenia listy roślin zalecanych do uprawy.</t>
  </si>
  <si>
    <t>Badania naukowe.</t>
  </si>
  <si>
    <t>Popularyzacja zachodzących procesów integracyjnych wśród rolników i mieszkańców wsi w tworzeniu nowej jakości w rolnictwie.</t>
  </si>
  <si>
    <t>Szkolenia informacyjno-promocyjne lub/i sympozjum lub/i broszura.</t>
  </si>
  <si>
    <t>Konferencja nt. wdrażania standardów ochrony środowiska.</t>
  </si>
  <si>
    <t>Organizacja i obsługa konferencji/ wydanie broszury.</t>
  </si>
  <si>
    <t>Nowoczesne systemy wdrażania innowacyjnych metod zagospodarowania nawozów naturalnych służących ochronie środowiska i ograniczaniu odpływu azotu ze źródeł rolniczych.</t>
  </si>
  <si>
    <t>Seminarium/ seminaria powiatowe połączone z pokazem kompostowania/ broszura.</t>
  </si>
  <si>
    <t>Wymiana doświadczeń i „know-how” z partnerami</t>
  </si>
  <si>
    <t>z Brandenburgii w zakresie funkcjonowania biogazowni.</t>
  </si>
  <si>
    <t>Organizacja wyjazdu/ zapoznanie pomorskich rolników z działającymi na terenie Brandenburgii biogazowniami, technologią produkcji.</t>
  </si>
  <si>
    <t>Promocja szeroko rozumianego rolnictwa i obszarów wiejskich regionu podczas imprez krajowych (w tym</t>
  </si>
  <si>
    <t>o charakterze międzynarodowym)/ udział</t>
  </si>
  <si>
    <t>w seminariach/ konferencjach.</t>
  </si>
  <si>
    <t>Organizacja stoisk/ uczestnictwo pracowników SR KSOW/ Samorządu Województwa/ partnerów KSOW.</t>
  </si>
  <si>
    <t>Wsparcie imprez lokalnych promujących żywność ekologiczną, lokalną tradycję, rolnictwo, rozwój obszarów wiejskich, fundusze europejskie.</t>
  </si>
  <si>
    <t>Dofinansowanie imprez lokalnych realizowanych przez partnerów KSOW.</t>
  </si>
  <si>
    <t>Szkolenia w zakresie ekologii, agroturystyki, ochrony środowiska, odnawialnych źródeł energii.</t>
  </si>
  <si>
    <t>Organizacja cyklu szkoleń.</t>
  </si>
  <si>
    <t>Akademickie forum rozwoju obszarów wiejskich.</t>
  </si>
  <si>
    <t>Organizacja spotkań młodzieży wiejskiej.</t>
  </si>
  <si>
    <t>Współorganizacja targów, wystaw, pokazów promujących rozwój obszarów wiejskich.</t>
  </si>
  <si>
    <t>Konferencje mające na celu m.in. pogłębienie zagadnień dotyczących polityki rozwoju obszarów wiejskich oraz rozpowszechnianie dobrych praktyk i innowacyjnych rozwiązań w realizacji działań na poziomie krajowym</t>
  </si>
  <si>
    <t>i międzynarodowym.</t>
  </si>
  <si>
    <t>Około 4 konferencji.</t>
  </si>
  <si>
    <t>Wyjazdy studyjne mające na celu m.in. rozpowszechnianie dobrych praktyk i innowacyjnych rozwiązań realizowanych na poziomie krajowym</t>
  </si>
  <si>
    <t>i międzynarodowym, oraz służące wymianie doświadczeń w zakresie zrealizowanych przedsięwzięć.</t>
  </si>
  <si>
    <t>Około 4 wyjazdów studyjnych.</t>
  </si>
  <si>
    <t>Wizyty studyjne krajowe producentów produktu tradycyjnego i regionalnego z woj. świętokrzyskiego do przedsiębiorców należących do sieci Dziedzictwa Kulinarnego Warmia-Mazury-Powiśle.</t>
  </si>
  <si>
    <t>1 raz w roku.</t>
  </si>
  <si>
    <t>Wyjazdy studyjne krajowe z zakresu przetwórstwa produktów rolnictwa ekologicznego oraz z dziedziny odnawialnych źródeł energii.</t>
  </si>
  <si>
    <t>Wyjazdy studyjne zagraniczne do regionu przedsiębiorców z Europejskiej Sieci Dziedzictwa Kulinarnego w celu wymiany doświadczeń w zakresie realizacji przedsięwzięć związanych z promocją żywności.</t>
  </si>
  <si>
    <t>Wyjazdy studyjne dla rolników na międzynarodowe wystawy rolnicze AGROSZOŁ w Bednarach k/Poznania.</t>
  </si>
  <si>
    <t>Publikacje – zamieszczenie informacji nt. PROW</t>
  </si>
  <si>
    <t>i KSOW w wydawnictwach specjalistycznych</t>
  </si>
  <si>
    <t>i promocyjnych oraz inne publikacje.</t>
  </si>
  <si>
    <t>Organizacja regionalnych konferencji związanych</t>
  </si>
  <si>
    <t>z rozwojem obszarów wiejskich, żywnością naturalną tradycyjną, regionalną i produkcja ekologiczną.</t>
  </si>
  <si>
    <t>Publikacja i dystrybucja materiałów wydawniczych nt. dobrych praktyk w zakresie rozwoju obszarów wiejskich (agroturystyka, ekologia, projekty innowacyjne).</t>
  </si>
  <si>
    <t>Organizacja konferencji związanych z rozwojem obszarów wiejskich w zakresie rozpowszechniania projektów innowacyjnych na terenach wiejskich.</t>
  </si>
  <si>
    <t>Kontynuacja działania rozpoczętego w roku 2009.</t>
  </si>
  <si>
    <t>Propagowanie wiedzy na temat możliwości wykorzystania środków z programów unijnych na obszarach wiejskich.</t>
  </si>
  <si>
    <t>Kontynuacja działania rozpoczętego w roku 2009. Konferencje, szkolenia, wyjazdy studyjne.</t>
  </si>
  <si>
    <t>Propagowanie dobrych praktyk w rozwoju obszarów wiejskich.</t>
  </si>
  <si>
    <t>Informacja o dobrych praktykach i projektach innowacyjnych, informacja</t>
  </si>
  <si>
    <t>w prasie specjalistycznej, organizacja wystaw</t>
  </si>
  <si>
    <t>i prezentacji, międzynarodowa wymiana informacji o dobrych praktykach w ramach ESOW</t>
  </si>
  <si>
    <t>z państwami UE, z którymi Województwo Wielkopolskie ma podpisane umowy</t>
  </si>
  <si>
    <t>o współpracy, wsparcie dla tworzenia wiosek tematycznych w Wielkopolsce.</t>
  </si>
  <si>
    <t>Wymiana wiedzy i doświadczeń w dziedzinie rozwoju obszarów wiejskich w ramach Krajowej i Europejskiej Sieci Obszarów Wiejskich – Wielkopolski, Otwarty Uniwersytet Rozwoju Lokalnego.</t>
  </si>
  <si>
    <t>Cykl wykładów pracowników naukowych i praktyków</t>
  </si>
  <si>
    <t>z Polski i Unii Europejskiej poświęcony rozwojowi lokalnemu i regionalnemu.</t>
  </si>
  <si>
    <t>Działania wspierające Regionalną Odnowę Wsi.</t>
  </si>
  <si>
    <t>Wsparcie działań mieszkańców wsi w podejmowaniu innowacyjnej działalności gospodarczej.</t>
  </si>
  <si>
    <t>Identyfikacja dobrych praktyk, wymiana doświadczeń związanych z grupami producentów rolnych.</t>
  </si>
  <si>
    <t>Wspieranie rozwoju organizacji pozarządowych działających na obszarach wiejskich.</t>
  </si>
  <si>
    <t>Aktywizacja kobiet na rzecz rozwoju obszarów wiejskich.</t>
  </si>
  <si>
    <t>Udział w krajowych targach o tematyce związanej</t>
  </si>
  <si>
    <t>z rozwojem obszarów wiejskich.</t>
  </si>
  <si>
    <t>Wspieranie inicjatyw promujących obszary wiejskie poprzez wystawy i pokazy.</t>
  </si>
  <si>
    <t>Promowanie obszarów wiejskich z wykorzystaniem dostępnych nośników informacyjnych m.in. strony internetowe, prasa, radio, tv.</t>
  </si>
  <si>
    <t>Publikacje i broszury, informacja o rozwoju obszarów wiejskich i terenów wiejskich.</t>
  </si>
  <si>
    <t>Konferencje, seminaria poświęcone wymianie doświadczeń z innymi państwami członkowskimi.</t>
  </si>
  <si>
    <t>Działanie promocyjne związane z rozwojem obszarów wiejskich, m.in. promocja produktów regionalnych Pomorza Zachodniego.</t>
  </si>
  <si>
    <t>Wsparcie spotkań dotyczących możliwości pozyskiwania funduszy na realizację projektów.</t>
  </si>
  <si>
    <t>1)       Udział w targach krajowych i zagranicznych, promocja dobrych praktyk realizowanych na obszarach wiejskich Województwa Lubelskiego, udział członków sieci w rozpowszechnianiu wiedzy i wymianie doświadczeń (wyjazd na 2 imprezy targowe w roku)</t>
  </si>
  <si>
    <t xml:space="preserve">2)       Finansowanie stałego stoiska na którym będzie promowany produkt regionalny i tradycyjny, także produkowany metodami ekologicznymi. </t>
  </si>
  <si>
    <t>3)       Finansowanie miejsc na targach przeznaczonych na stoiska regionalne prezentujące rolnictwo</t>
  </si>
  <si>
    <t xml:space="preserve">1)       produkt tradycyjny i regionalny na Lubelszczyźnie </t>
  </si>
  <si>
    <t>2)       rolnictwo ekologiczne a ochrona bioróżnorodności</t>
  </si>
  <si>
    <t xml:space="preserve">3)       promocja żywności ekologicznej </t>
  </si>
  <si>
    <t xml:space="preserve">Organizacja spotkań informacyjnych, opracowanie treści, druk </t>
  </si>
  <si>
    <t>Imprezy promocyjne  wystawy, targi</t>
  </si>
  <si>
    <t>1.   Promocja imprezy</t>
  </si>
  <si>
    <t>2.   Przygotowanie plantacji odmianowych do ekspozycji</t>
  </si>
  <si>
    <t>3.   Organizacja stoisk dla uczestników z kraju</t>
  </si>
  <si>
    <t>4.   Publikacja materiałów technologicznych, informacyjnych i promocyjnych</t>
  </si>
  <si>
    <t>Szkolenia dla Lokalnych Grup Działania.</t>
  </si>
  <si>
    <t>Szkolenia tematyczne LGD według wskazanych potrzeb, m.in. procedur funkcjonowania LGD, zagadnienia formalno-prawne, przygotowanie LGD do audytorów i kontroli, rachunkowość i finanse, wymogi dot. działań osi 4 Leader oraz zasady rozwoju współpracy partnerskiej, aktywizowania społeczności lokalnych, zarządzanie organizacją partnerską.</t>
  </si>
  <si>
    <t>Spotkania wymiany doświadczeń i informacji pomiędzy LGD.</t>
  </si>
  <si>
    <t>Przygotowanie programu szkoleniowego oraz organizacja szkolenia dla LGD w zakresie zwiększania potencjału administracyjnego LGD według tematyki uzgodnionej z LGD.</t>
  </si>
  <si>
    <t>Wymiana doświadczeń i współpraca z LGD z innych regionów oraz krajów europejskich - wizyty studyjne, seminaria, spotkania.</t>
  </si>
  <si>
    <t>Wsparcie współpracy między LGD z Kujawsko-Pomorskiego a partnerami z innych regionów kraju oraz z zagranicy.</t>
  </si>
  <si>
    <t>Upowszechnienie informacji o działaniach LGD, w tym realizowanych w ramach  Planu działania KSOW m.in. poprzez portal internetowy.</t>
  </si>
  <si>
    <t>Identyfikacja potrzeb szkoleniowych LGD.</t>
  </si>
  <si>
    <t>Przeprowadzenie badań ankietowych wśród Lokalnych Grup Działania z terenu Województwa Lubelskiego, przygotowanie programu szkoleń.</t>
  </si>
  <si>
    <t>Cykl szkoleń dla LGD.</t>
  </si>
  <si>
    <t>Usługa przeprowadzenia cyklu szkoleń dla Lokalnych Grup Działania, w tym szkoleń tematycznych dla Zarządów</t>
  </si>
  <si>
    <t>i Rad LGD.</t>
  </si>
  <si>
    <t>Seminaria.</t>
  </si>
  <si>
    <t>Agroturystyka i turystyka wiejska, produkt regionalny</t>
  </si>
  <si>
    <t>i tradycyjny szansą dla rozwoju przedsiębiorczości na wsi – spotkania informacyjno – szkoleniowe.</t>
  </si>
  <si>
    <t>Identyfikacja partnerów zagranicznych dla LGD.</t>
  </si>
  <si>
    <t>Pozyskiwanie informacji</t>
  </si>
  <si>
    <t>i umieszczanie ofert współpracy na stronie internetowej KSOW, aktualizacja danych.</t>
  </si>
  <si>
    <t>Szkolenia tematyczne według potrzeb wskazanych przez LGD.</t>
  </si>
  <si>
    <t>Minimum raz na pół roku organizacja szkolenia</t>
  </si>
  <si>
    <t>dla przedstawicieli LGD</t>
  </si>
  <si>
    <t>Zakres prac:</t>
  </si>
  <si>
    <t>Organizacja szkoleń, zapewnienie ekspertów, moderatorów, wykładowców, opracowanie i wydanie materiałów szkoleniowych</t>
  </si>
  <si>
    <t>2 szkolenia rocznie.</t>
  </si>
  <si>
    <t>Spotkania wymiana doświadczeń i informacji pomiędzy LGD.</t>
  </si>
  <si>
    <t>Minimum 4 spotkania</t>
  </si>
  <si>
    <t>(2 spotkania rocznie).</t>
  </si>
  <si>
    <t>Publikacje na temat działalności LGD.</t>
  </si>
  <si>
    <t>1 publikacja</t>
  </si>
  <si>
    <t>Szkolenia dla LGD.</t>
  </si>
  <si>
    <t>Tematyka uzależniona od bieżących potrzeb zgłaszanych przez LGD.</t>
  </si>
  <si>
    <t>Spotkania dla LGD w celu wymiany doświadczeń.</t>
  </si>
  <si>
    <t>Organizacja szkoleń tematycznych dla LGD.</t>
  </si>
  <si>
    <t>Szkolenia (nabywanie oraz doskonalenie umiejętności, szkolenia tematyczne), warsztaty.</t>
  </si>
  <si>
    <t>Przeprowadzenie ankiety</t>
  </si>
  <si>
    <t>i rozpowszechnienie jej poprzez pocztę elektroniczną i stronę internetową wśród przedstawicieli Lokalnych Grup Działania z terenu Województwa Mazowieckiego.</t>
  </si>
  <si>
    <t>Cykl programów szkoleniowych dla przedstawicieli Lokalnych Grup Działania.</t>
  </si>
  <si>
    <t>Usługa przeprowadzenia cyklu szkoleń - forma (np.: spotkania informacyjno szkoleniowe,</t>
  </si>
  <si>
    <t>e-learning) i zakres ( np.: rachunkowość i zarządzanie, marketing regionalny, prawo zamówień publicznych, rozwój przedsiębiorczości) według zdefiniowanych potrzeb.</t>
  </si>
  <si>
    <t>Badania i analizy.</t>
  </si>
  <si>
    <t>Analiza realizacji projektów wchodzących w zakres wybranych  lokalnych strategii rozwoju – przeprowadzenie badania i opublikowanie wyników.</t>
  </si>
  <si>
    <t>Przygotowanie i realizacja programu szkoleniowego dla LGD.</t>
  </si>
  <si>
    <t>Minimum 2 spotkania,</t>
  </si>
  <si>
    <t>5 tematów szkoleniowych.</t>
  </si>
  <si>
    <t>Wymiana wiedzy i doświadczeń pomiędzy LGD, w tym budowanie współpracy sieciowej.</t>
  </si>
  <si>
    <t>Minimum 4 spotkania.</t>
  </si>
  <si>
    <t>Organizacja spotkań Podkarpackiego Forum LGD.</t>
  </si>
  <si>
    <t>Wg zapotrzebowania LGD.</t>
  </si>
  <si>
    <t>Szkolenia.</t>
  </si>
  <si>
    <t>Warsztaty rozwój obszarów wiejskich poprzez ochronę środowiska</t>
  </si>
  <si>
    <t>Rozwój działalności pozarolniczej: Warsztaty: „Tworzenie i rozwój mikroprzedsiębiorstw” oraz „Różnicowanie w kierunku działalności nierolniczej”</t>
  </si>
  <si>
    <t>II Forum Podlaskich LGD województwa podlaskiego – rozwój LGD w regionie</t>
  </si>
  <si>
    <t>III Forum Podlaskich LGD województwa podlaskiego – rozwój LGD w regionie. Budowanie marki lokalnych produktów z obszarów LGD woj. podlaksiego</t>
  </si>
  <si>
    <t>Konferencja pt. „Wielokulturowość obszaru „LGD Szlak Tatarski” – elementy promocji”</t>
  </si>
  <si>
    <t>Konferencja – szkolenie utrwalanie i wymiana doświadczeń między LGD</t>
  </si>
  <si>
    <t>Organizacja konferencji, seminariów i spotkań dla LGD</t>
  </si>
  <si>
    <t>Szkolenia w zakresie wsparcia rozwoju obszarów wiejskich.</t>
  </si>
  <si>
    <t>Szkolenia dla LGD, w tym organizacja spotkań Pomorskiej Sieci Leader.</t>
  </si>
  <si>
    <t>Pełna organizacja szkoleń jedno lub kilkudniowych dla Pomorskiej Sieci Leader.</t>
  </si>
  <si>
    <t>I Zjazd Lokalnych Grup Działania Polski Północnej (województw sąsiadujących z województwem pomorskim).</t>
  </si>
  <si>
    <t>Organizacja i obsługa imprezy/ współfinansowanie pobytu.</t>
  </si>
  <si>
    <t>Organizacja szkoleń dla LGD.</t>
  </si>
  <si>
    <t>Szkolenia dla LGD według opracowanego programu i zapotrzebowania.</t>
  </si>
  <si>
    <t>Wsparcie współpracy LGD w ramach nieformalnej Sieci LGD Silesia Leader Network.</t>
  </si>
  <si>
    <t>Organizacja spotkań LGD</t>
  </si>
  <si>
    <t>w ramach Silesia Leader Network.</t>
  </si>
  <si>
    <t>Promocja działalności LGD poprzez audycje telewizyjne i broszury.</t>
  </si>
  <si>
    <t>Audycje telewizyjne, publikacja broszur.</t>
  </si>
  <si>
    <t>Przygotowanie zakresu i planu szkoleń, spotkań informacyjnych oraz organizacja szkoleń dla LGD</t>
  </si>
  <si>
    <t>w regionie m.in. z zakresu realizacji osi IV PROW 2007-2013, dotyczące systemów jakości żywności oraz roli produktu regionalnego tradycyjnego.</t>
  </si>
  <si>
    <t>Około 4 szkolenia.</t>
  </si>
  <si>
    <t>Organizacja szkoleń/konferencji dla LGD</t>
  </si>
  <si>
    <t xml:space="preserve">z województwa warmińsko – mazurskiego oraz spotkań mających na celu wymianę doświadczeń pomiędzy Lokalnymi Grupami Działania z terenu województwa warmińsko – mazurskiego i innych województw. </t>
  </si>
  <si>
    <t>Przygotowanie programu szkoleniowego i organizacja szkoleń dla LGD.</t>
  </si>
  <si>
    <t>Warsztaty, seminaria, konferencje zorganizowane przez SR KSOW, warsztaty wędrowne, mentoring, szkoła liderów rozwoju lokalnego, zapewnienie udziału LGD</t>
  </si>
  <si>
    <t>w seminariach, konferencjach organizowanych przez podmioty zewnętrzne.</t>
  </si>
  <si>
    <t>Wsparcie nawiązywania współpracy pomiędzy LGD „współpraca, a nie konkurencja” wymiana doświadczeń.</t>
  </si>
  <si>
    <t>Wsparcie działania Wielkopolskiej Sieci LGD, organizacja wizyt studyjnych.</t>
  </si>
  <si>
    <t>Organizacja programów szkoleniowych, organizacja szkoleń i warsztatów dla LGD.</t>
  </si>
  <si>
    <t>Organizacja konferencji, seminariów i spotkań dla LGD.</t>
  </si>
  <si>
    <t>Wyjazd studyjny dla LGD w celu zdobywania</t>
  </si>
  <si>
    <t>i doskonalenia umiejętności zarządczych podmiotów zaangażowanych we wdrażanie PROW.</t>
  </si>
  <si>
    <t>Uaktualnianie wiedzy za pośrednictwem e-learninig.</t>
  </si>
  <si>
    <t>Szkolenia dla pracowników Sekretariatu KSOW.</t>
  </si>
  <si>
    <t>Materiały informacyjno-promocyjne na temat Krajowej Sieci Obszarów Wiejskich.</t>
  </si>
  <si>
    <t>Działania informacyjno-promocyjne dotyczące Krajowej Sieci Obszarów Wiejskich.</t>
  </si>
  <si>
    <t>Monitoring funkcjonowania KSOW.</t>
  </si>
  <si>
    <t>Wyjazdy studyjne krajowe i zagraniczne pracowników Sekretariatu Regionalnego KSOW oraz pracowników mających w zakresie obowiązków współpracę w ramach Krajowej Sieci Obszarów Wiejskich (w tym koordynatorów ESRDK) celem wymiany doświadczeń w zakresie funkcjonowania KSOW i realizacji działań objętych Planem działania KSOW na lata 2008-2009.</t>
  </si>
  <si>
    <t>Minimum 5 wyjazdów studyjnych.</t>
  </si>
  <si>
    <t>Organizowanie spotkań, seminariów, konferencji z udziałem partnerów Sieci, w zakresie tematów problematycznych wynikających z zakresu działania KSOW. Liczba spotkań będzie uzależniona od zgłaszanych przez partnerów potrzeb.</t>
  </si>
  <si>
    <t>Minimum 3 spotkania.</t>
  </si>
  <si>
    <t>Wydanie folderów promujących działania zrealizowane w ramach Planu działania KSOW na lata 2008-2009</t>
  </si>
  <si>
    <t>w województwie dolnośląskim.</t>
  </si>
  <si>
    <t>Wydanie 1 folderu.</t>
  </si>
  <si>
    <t>Wydanie folderów promujących działania zrealizowane w ramach Planu działania KSOW w województwie dolnośląskim w roku 2010.</t>
  </si>
  <si>
    <t>Minimum 2.</t>
  </si>
  <si>
    <t>Budowa i aktualizacja bazy danych o uczestnikach regionalnych KSOW.</t>
  </si>
  <si>
    <t>Budowa i aktualizacja  regionalnego kalendarium działań KSOW.</t>
  </si>
  <si>
    <t>Działania organizacyjne przy realizacji planu działania Sekretariatu Regionalnego KSOW.</t>
  </si>
  <si>
    <t>Obsługa merytoryczna regionalnego portalu internetowego KSOW.</t>
  </si>
  <si>
    <t>Organizacja spotkań, seminariów i konferencji oraz innych imprez służących wzmocnieniu powiązań KSOW.</t>
  </si>
  <si>
    <t>Organizacja przedsięwzięć informacyjnych</t>
  </si>
  <si>
    <t>i promujących KSOW oraz realizowany "Plan Działania" w mediach.</t>
  </si>
  <si>
    <t>Organizacja konferencji konsultacyjnych dotyczących KSOW oraz Planu Działania na lata 2012-2013.</t>
  </si>
  <si>
    <t>Promocja KSOW i działań regionalnych Sekretariatu Województwa Kujawsko-Pomorskiego.</t>
  </si>
  <si>
    <t>Elementy systemu wizualizacji KSOW.</t>
  </si>
  <si>
    <t>Projekt graficzny i wykonanie gadżetów z logo KSOW, w tym również ulotek informacyjnych o KSOW, wykonanie elementów systemu informacji wizualnej KSOW.</t>
  </si>
  <si>
    <t>Dodatki tematyczne do gazet.</t>
  </si>
  <si>
    <t>Wkładki tematyczne do tygodników regionalnych – rozwój obszarów wiejskich, promocja najlepszych praktyk, wymiana wiedzy i doświadczeń.</t>
  </si>
  <si>
    <t>Publikacje promujące Lubelszczyznę.</t>
  </si>
  <si>
    <t>Przygotowanie i druk opracowań promujących region.</t>
  </si>
  <si>
    <t>Wyjazdy studyjne krajowe i zagraniczne pracowników Sekretariatu Regionalnego KSOW oraz pracowników mających w zakresie obowiązków współpracę w ramach Krajowej Sieci Obszarów Wiejskich celem wymiany doświadczeń  w zakresie funkcjonowania KSOW</t>
  </si>
  <si>
    <t>i realizacji działań objętych Planem Działania Krajowej Sieci Obszarów Wiejskich na lata 2010 – 2011.</t>
  </si>
  <si>
    <t>Minimum 5 wizyt studyjnych.</t>
  </si>
  <si>
    <t>Organizowanie spotkań, seminariów , konferencji</t>
  </si>
  <si>
    <t>z udziałem  partnerów Sieci, w zakresie tematów problematycznych wynikających zakresu działania KSOW. Liczba spotkań będzie uzależniona od zgłaszanych przez partnerów potrzeb.</t>
  </si>
  <si>
    <t>Dystrybucja Biuletynu KSOW.</t>
  </si>
  <si>
    <t>Wyjazdy z udziałem pracowników sekretariatu  regionalnego.</t>
  </si>
  <si>
    <t>1.uczestnictwo</t>
  </si>
  <si>
    <t>w spotkaniach, seminariach, konferencjach w celu wymiany doświadczeń nt. funkcjonowania KSOW</t>
  </si>
  <si>
    <t>2. uczestnictwo w szkoleniach</t>
  </si>
  <si>
    <t>Biuletyn informacyjny KSOW.</t>
  </si>
  <si>
    <t>Raz na kwartał</t>
  </si>
  <si>
    <t>Tłumaczenie na język angielski</t>
  </si>
  <si>
    <t>i niemiecki</t>
  </si>
  <si>
    <t>Monitorowanie oraz ocena zasięgu i skuteczności działań</t>
  </si>
  <si>
    <t>Współpraca z mediami.</t>
  </si>
  <si>
    <t>1. Produkcje filmowe</t>
  </si>
  <si>
    <t>2. Wkładki do prasy</t>
  </si>
  <si>
    <t>3.Ogłoszenia w prasie i telewizji na temat inicjatyw podejmowanych przez KSOW</t>
  </si>
  <si>
    <t>Materiały informacyjno-promocyjne dot. PROW/KSOW.</t>
  </si>
  <si>
    <t>Programy telewizyjne informujące o KSOW.</t>
  </si>
  <si>
    <t>Minimum 2 programy.</t>
  </si>
  <si>
    <t>Wkładka nt. KSOW i działalności partnerów</t>
  </si>
  <si>
    <t>w regionalnej prasie.</t>
  </si>
  <si>
    <t>Minimum 4 wkładki.</t>
  </si>
  <si>
    <t>Materiały promocyjne i gadżety reklamowe.</t>
  </si>
  <si>
    <t>Publikacja i dystrybucja opracowań m.in. o produktach tradycyjnych w Województwie Małopolskim.</t>
  </si>
  <si>
    <t>Spotkania, seminaria z zakresu rozwoju obszarów wiejskich.</t>
  </si>
  <si>
    <t>Ilość spotkań zgodna z bieżącym zapotrzebowaniem.</t>
  </si>
  <si>
    <t>Zgodnie z zaleceniami SC</t>
  </si>
  <si>
    <t>Audycje promocyjne nt. rozwoju Mazowsza</t>
  </si>
  <si>
    <t xml:space="preserve">Audycje promocyjne na temat dotychczasowego dorobku i sposobów rozwoju, potencjału turystycznego, ciekawych imprez, ciekawych ludzi, tradycji, historii i kultury na terenie Mazowsza. Promocja tradycyjnej żywności w poszczególnych subregionach województwa  </t>
  </si>
  <si>
    <t>Projekt graficzny i wykonanie  gadżetów z logo KSOW, w tym również ulotek informacyjnych o KSOW, wykonanie elementów systemu informacji wizualnej KSOW.</t>
  </si>
  <si>
    <t>Produkt tradycyjne – zdjęcia wielkoformatowe.</t>
  </si>
  <si>
    <t>Opracowanie, druk zdjęć wielkoformatowych produktów tradycyjnych i regionalnych z terenu Mazowsza.</t>
  </si>
  <si>
    <t>Publikacje promujące Mazowsze.</t>
  </si>
  <si>
    <t>Druk opracowań promujących działania realizowane na Mazowszu</t>
  </si>
  <si>
    <t>Uruchomienie i zarządzanie strukturami KSOW</t>
  </si>
  <si>
    <t>Współpraca z partnerami KSOW, aktywizacja partnerów KSOW.</t>
  </si>
  <si>
    <t>Spotkania z partnerami KSOW, sekretariatami KSOW, w tym spotkania koordynacyjne dotyczące realizacji Planu działania – realizacji wg potrzeb.</t>
  </si>
  <si>
    <t>Działania informacyjno-promocyjne KSOW</t>
  </si>
  <si>
    <t>Akcja informacyjno-promocyjna dotycząca KSOW.</t>
  </si>
  <si>
    <t>Np. spoty, audycje, artykuły, wkładki nt. KSOW, w tym realizacji Planu działania.</t>
  </si>
  <si>
    <t>Materiały, gadżety promocyjne KSOW oraz systemy informacji wizualnej KSOW.</t>
  </si>
  <si>
    <t>Monitorowanie i ocena KSOW</t>
  </si>
  <si>
    <t>Bieżący monitoring realizacji Planu działania KSOW oraz funkcjonowania KSOW w województwie.</t>
  </si>
  <si>
    <t>Analizy pracowników SR.</t>
  </si>
  <si>
    <t>Organizacja spotkań koordynacyjnych.</t>
  </si>
  <si>
    <t>Zabezpieczenie logistyczne (miejsce szkolenia, wyżywienie, sprzęt techniczny).</t>
  </si>
  <si>
    <t>Opracowani programu, materiały szkoleniowe.</t>
  </si>
  <si>
    <t>Zaprojektowanie, wykonanie oraz dystrybucja materiałów promocyjnych dotyczących KSOW.</t>
  </si>
  <si>
    <t>Materiały na potrzeby konferencji, spotkań, szkoleń oraz dla partnerów KSOW.</t>
  </si>
  <si>
    <t>Materiały promocyjne dotyczące KSOW.</t>
  </si>
  <si>
    <t>Działania informacyjno-promocyjne KSOW – publikacja i dystrybucja ulotki informacyjnej dotyczącej KSOW</t>
  </si>
  <si>
    <t>Budowa i aktualizacja bazy danych o partnerach KSOW, monitoring funkcjonowania KSOW</t>
  </si>
  <si>
    <t>Spotkania, seminaria i konferencje poświęcone aktywizacji partnerów sieci</t>
  </si>
  <si>
    <t>Organizacja stoisk KSOW.</t>
  </si>
  <si>
    <t>W zależności od potrzeb.</t>
  </si>
  <si>
    <t>Kwartalnik KSOW.</t>
  </si>
  <si>
    <t>Informacje nt. tematyki szeroko związanej z rozwojem obszarów wiejskich/ działań i inicjatyw partnerów KSOW.</t>
  </si>
  <si>
    <t>Artykuły/ audycje sponsorowane.</t>
  </si>
  <si>
    <t>Materiały promocyjne SR KSOW.</t>
  </si>
  <si>
    <t>Materiały reklamowe</t>
  </si>
  <si>
    <t>i upominkowe na bieżące potrzeby promocyjne</t>
  </si>
  <si>
    <t>i organizowane/ współorganizowane imprezy.</t>
  </si>
  <si>
    <t>Informatory/ poradniki/ broszury informacyjne.</t>
  </si>
  <si>
    <t>Organizacja warsztatów dla partnerów sieci celem ich aktywizacji we wdrażaniu polityki rozwoju obszarów wiejskich.</t>
  </si>
  <si>
    <t>Organizacja spotkań.</t>
  </si>
  <si>
    <t>Zakup materiałów promocyjnych.</t>
  </si>
  <si>
    <t>Kampanie medialne.</t>
  </si>
  <si>
    <t>Wyjazdy studyjne krajowe z udziałem pracowników sekretariatu regionalnego w celu wymiany doświadczeń w zakresie funkcjonowania KSOW.</t>
  </si>
  <si>
    <t>Organizacja spotkań pracowników sekretariatów KSOW w celu wymiany doświadczeń z zakresu realizacji Planu działania.</t>
  </si>
  <si>
    <t>Koszty związane z zabezpieczeniem funkcjonowania baz danych.</t>
  </si>
  <si>
    <t>Informacja w mediach o realizowanych konkursach, targach i innych przedsięwzięciach.</t>
  </si>
  <si>
    <t>Audycja radiowa oraz spot reklamowy w telewizji.</t>
  </si>
  <si>
    <t>Materiały promocyjne i informacyjne na potrzeby spotkań, wizyt, wyjazdów, konkursów, szkoleń itp. oraz pozostałe materiały promujące PROW i KSOW.</t>
  </si>
  <si>
    <t>Wyjazdy studyjne z udziałem pracowników sekretariatu regionalnego w imprezach ogólnopolskich, regionalnych i lokalnych dotyczących rozwoju obszarów wiejskich oraz w celu wymiany doświadczeń w zakresie funkcjonowania KSOW.</t>
  </si>
  <si>
    <t>Koszty związane z zamieszczaniem informacji na temat realizowanych działań i wydarzeń w zakresie KSOW,</t>
  </si>
  <si>
    <t>w mediach o zasięgu regionalnym.</t>
  </si>
  <si>
    <t>Publikacja Biuletynu KSOW województwa warmińsko-mazurskiego.</t>
  </si>
  <si>
    <t>Rozwój sieci – wspieranie aktywizacji i współpracy partnerów KSOW.</t>
  </si>
  <si>
    <t>Spotkania, seminaria</t>
  </si>
  <si>
    <t>i konferencje poświęcone aktywizacji i współpracy partnerów KSOW.</t>
  </si>
  <si>
    <t>Działania informacyjno-promocyjne.</t>
  </si>
  <si>
    <t>Działania informacyjno-promocyjne, informacje</t>
  </si>
  <si>
    <t>w mediach o realizowanych działaniach, seminarium dla dziennikarzy.</t>
  </si>
  <si>
    <t>Szkolenia dla pracowników Urzędu Marszałkowskiego zajmujących się zagadnieniami związanymi z KSOW.</t>
  </si>
  <si>
    <t>Spotkania, seminaria i konferencje poświęcone aktywizacji partnerów sieci.</t>
  </si>
  <si>
    <t>Działania informacyjno-promocyjne KSOW – publikacja i dystrybucja ulotki informacyjnej dotyczącej KSOW.</t>
  </si>
  <si>
    <t>Budowa i aktualizacja bazy danych o partnerach KSOW, monitoring funkcjonowania KSOW.</t>
  </si>
  <si>
    <t>Zrównoważony rozwój obszarów wiejskich w ramach Planu Działania Strategii UE dla regionu Morza Bałtyckiego.</t>
  </si>
  <si>
    <t>Współpraca z organizacjami międzynarodowymi działającymi w zakresie rozwoju obszarów wiejskich.</t>
  </si>
  <si>
    <t>Porozumienie o współpracy Polska-Włochy.</t>
  </si>
  <si>
    <t>i dobrych praktyk w zakresie rozwoju obszarów wiejskich.</t>
  </si>
  <si>
    <t>Konferencje, seminaria dotyczące wymiany doświadczeń i współpracy międzyterytorialnej oraz transnarodowej.</t>
  </si>
  <si>
    <t>2 składki.</t>
  </si>
  <si>
    <t>Składka członkowska w Europejskiej Sieci Regionalnego Dziedzictwa Kulinarnego ESRDK.</t>
  </si>
  <si>
    <t>Zakup logo ESRDK obligatoryjnego dla członków Europejskiej Sieci Regionalnego Dziedzictwa Kulinarnego.</t>
  </si>
  <si>
    <t>Organizacja regionalnych spotkań promujących tradycyjne produkty regionalne i lokalne zwyczaje z tym związane.</t>
  </si>
  <si>
    <t>Organizacja Ogólnopolskiego Kongresu Odnowy Wsi.</t>
  </si>
  <si>
    <t>Udział ekspertów krajowych i zagranicznych</t>
  </si>
  <si>
    <t>w działaniach regionalnych mających na celu rozwój obszarów wiejskich.</t>
  </si>
  <si>
    <t>Wizyty studyjne na temat aspektów rozwoju obszarów wiejskich w regionach UE.</t>
  </si>
  <si>
    <t>Poszukiwanie partnerów zagranicznych dla lokalnych organizacji, uczestników sieci.</t>
  </si>
  <si>
    <t>Wizyty studyjno – szkoleniowe.</t>
  </si>
  <si>
    <t>Cykl wizyt krajowych i zagranicznych w związku z wymianą doświadczeń i dobrych praktyk związanych z: agroturystyką, ekologią, odnawialnymi źródłami energii, przetwórstwem i marketingiem produktów rolnych. Nawiązywanie współpracy partnerów działających w obszarze wiejskim w tym LGD oraz grup producentów.</t>
  </si>
  <si>
    <t>Wizyty szkoleniowe dla ekspertów SR KSOW i UM</t>
  </si>
  <si>
    <t>w związku z funkcjonowaniem Krajowej Sieci Obszarów Wiejskich i organizacją zaplanowanych działań.</t>
  </si>
  <si>
    <t>2 loga.</t>
  </si>
  <si>
    <t>4 spotkania (2 spotkania</t>
  </si>
  <si>
    <t>Udział Województwa Lubuskiego w wydarzeniach targowo – wystawienniczych o tematyce związanej</t>
  </si>
  <si>
    <t>z systemami jakości żywności i turystyki wiejskiej oraz rozwojem obszarów wiejskich w kraju i zagranicą.</t>
  </si>
  <si>
    <t>Planowany jest udział w najważniejszych targach krajowych i zagranicznych takich jak: Grüne Woche, Biofach, Agrotravel, Sial (2010),  Anuga (2011) Eko Gala, Polagra Food, Natura Food i inne.</t>
  </si>
  <si>
    <t>Organizacja wyjazdów studyjnych.</t>
  </si>
  <si>
    <t>1. wyjazdy studyjne z zakresu rozwoju obszarów wiejskich</t>
  </si>
  <si>
    <t>2.wyjazdy studyjne dla LGD inicjujące i wspierające projekty współpracy</t>
  </si>
  <si>
    <t>Wyjazdy w celu wymiany informacji, doświadczeń</t>
  </si>
  <si>
    <t>i know-how z zakresu rozwoju obszarów wiejskich</t>
  </si>
  <si>
    <t>Wizyty studyjne krajowe, zagraniczne.</t>
  </si>
  <si>
    <t>Wymiana informacji i doświadczeń poprzez wyjazdy</t>
  </si>
  <si>
    <t>w celu udziału w przedsięwzięciach dotyczących rozwoju obszarów wiejskich mające na celu wymianę informacji, doświadczeń i know-how.</t>
  </si>
  <si>
    <t>Cykl wizyt krajowych</t>
  </si>
  <si>
    <t>i zagranicznych  w związku</t>
  </si>
  <si>
    <t>z wymianą doświadczeń</t>
  </si>
  <si>
    <t>i dobrych praktyk.</t>
  </si>
  <si>
    <t>Realizacja porozumienia dotyczącego Programu konsolidacji towarowych producentów rolnych województwa opolskiego.</t>
  </si>
  <si>
    <t>Minimum: 3 podróże studyjne, 1 warsztat, 1 spotkanie,</t>
  </si>
  <si>
    <t>4 seminaria i/lub szkolenia</t>
  </si>
  <si>
    <t>Podróże studyjne z zakresu  rolnictwa i rozwoju obszarów wiejskich.</t>
  </si>
  <si>
    <t>Minimum 1 podróż.</t>
  </si>
  <si>
    <t>Udział w targach, kiermaszach z zakresu rolnictwa i rozwoju obszarów wiejskich.</t>
  </si>
  <si>
    <t>Minimum 2 przedsięwzięcia.</t>
  </si>
  <si>
    <t>Organizacja wymiany doświadczeń i „know-how” we współpracy z partnerami krajowymi</t>
  </si>
  <si>
    <t>i międzynarodowymi.</t>
  </si>
  <si>
    <t>Organizacja wyjazdów studyjnych, wizyt, konferencji, targi.</t>
  </si>
  <si>
    <t>Organizacja wyjazdów studyjnych mających na celu wymianę doświadczeń w zakresie realizacji przedsięwzięć związanych z promocją produktów regionalnych i tradycyjnych oraz produktów rolnictwa ekologicznego, organizacja łańcucha produkcji i dystrybucji, w zakresie prowadzenia działań promocyjnych dotyczących produktów rolno-spożywczych w zakresie rozwoju obszarów wiejskich oraz wspieranie projektów współpracy przez LGD</t>
  </si>
  <si>
    <t>Udział w krajowych i zagranicznych targach  promujących produkty tradycyjne, regionalne  i ekologiczne oraz o tematyce turystycznej</t>
  </si>
  <si>
    <t>Konferencje, seminaria i wymiana ekspertów</t>
  </si>
  <si>
    <t>Wymiana doświadczeń i „know-how” w zakresie funkcjonowania biogazowi w krajach Unii Europejskiej i wpływ na obszary wiejskie -  wyjazd studyjny</t>
  </si>
  <si>
    <t>Promocja szeroko rozumianego rolnictwa i obszarów wiejskich regionu podczas imprez zagranicznych/ w tym udział w seminariach/ konferencjach.</t>
  </si>
  <si>
    <t>Organizacja wyjazdów studyjnych w celu zapoznania się z doświadczeniami innych krajów UE dotyczących odnawialnych źródeł energii, lokalnej tradycji, produktu regionalnego.</t>
  </si>
  <si>
    <t>Organizacja prezentacji regionalnej w zagranicznych targach o tematyce związanej z rozwojem obszarów wiejskich.</t>
  </si>
  <si>
    <t>Organizacja wizyt studyjnych w zakresie rozwoju obszarów wiejskich.</t>
  </si>
  <si>
    <t>Organizacja wizyt studyjnych w zakresie wymiany wiedzy, informacji i doświadczeń w zakresie odnawialnych źródeł energii, biogazownii oraz rozwoju obszarów wiejskich, w tym wymiana ekspertów w zakresie rozwoju obszarów wiejskich.</t>
  </si>
  <si>
    <t>Organizacja wizyt studyjnych w zakresie wymiany wiedzy, informacji i doświadczeń w zakresie realizacji przedsięwzięć związanych z promocją produktów regionalnych i tradycyjnych oraz produktów rolnictwa ekologicznego, organizacja łańcucha produkcji</t>
  </si>
  <si>
    <t>i dystrybucji.</t>
  </si>
  <si>
    <t>Organizacja wizyt studyjnych w zakresie wymiany wiedzy, informacji i doświadczeń w zakresie funkcjonowania LGD, grup producentów rolnych, producentów ekologicznych oraz branżowych związków producentów rolnych.</t>
  </si>
  <si>
    <t>Wspieranie projektów współpracy między podmiotami działającymi na obszarach wiejskich.</t>
  </si>
  <si>
    <t>Między innymi wspieranie projektów współpracy realizowanych przez LGD.</t>
  </si>
  <si>
    <t>Działania na rzecz zaangażowania młodych ludzi – uczniów, studentów w rozwój obszarów wiejskich.</t>
  </si>
  <si>
    <t>Organizacja szkoleń, wyjazdów studyjnych, wizyt, konferencji, udział w targach.</t>
  </si>
  <si>
    <t>Organizacja wymiany doświadczeń, wspieranie możliwości nawiązywania różnych form współpracy pomiędzy podmiotami działającymi na obszarach wiejskich.</t>
  </si>
  <si>
    <t>Organizacja wyjazdów studyjnych, wizyt, konferencji, udział w targach.</t>
  </si>
  <si>
    <t>Wyjazdy studyjne partnerów sieci w celu nawiązywania różnych form współpracy między podmiotami działającymi na obszarach wiejskich, a podmiotami zaangażowanymi w rozwój obszarów wiejskich.</t>
  </si>
  <si>
    <t>Konferencje, seminaria i wymiana ekspertów.</t>
  </si>
  <si>
    <t>Uczestnictwo w targach i spotkaniach dotyczących rozwoju obszarów wiejskich.</t>
  </si>
  <si>
    <t>Przygotowanie działań dotyczących promocji produktów regionalnych przez podmioty działające na obszarach wiejskich, m.in. udział w targach, konferencjach.</t>
  </si>
  <si>
    <t>Projekt współpracy w zakresie promocji żywności wysokiej jakości.</t>
  </si>
  <si>
    <t>Krajowa konferencja dla doradców i ekspertów współpracujących z lokalnymi grupami działania na temat: „Ocena funkcjonowania systemu wsparcia dla LGD we wdrażaniu LSR – doświadczenia i wizja przyszłości”.</t>
  </si>
  <si>
    <t>Współpraca ze szkołami wyższymi, instytucjami naukowymi i branżowymi, doradztwem rolniczym, podmiotami zainteresowanymi rozwojem obszarów wiejskich.</t>
  </si>
  <si>
    <t>Organizacja wyjazdu studyjnego na temat funkcjonowania agroturystycznych gospodarstw edukacyjnych we Francji.</t>
  </si>
  <si>
    <t>Udział w seminariach, spotkaniach, konferencjach, w tym międzynarodowych, mających na celu nawiązanie współpracy i wymianę doświadczeń w zakresie organizacji systemu doradztwa rolniczego na rzecz rozwoju obszarów wiejskich.</t>
  </si>
  <si>
    <t>Współpraca międzynarodowa pomiędzy Narodowymi Sieciami Obszarów Wiejskich</t>
  </si>
  <si>
    <t>Udział w konferencjach i seminariach na poziomie krajowym i międzynarodowym.</t>
  </si>
  <si>
    <t>Organizacja grup tematycznych złożonych</t>
  </si>
  <si>
    <t>z przedstawicieli LGD i członków KSOW w zakresie produktów lokalnych, odnowy wsi, ochrony krajobrazu</t>
  </si>
  <si>
    <t>i dziedzictwa wiejskiego.</t>
  </si>
  <si>
    <t>Współpraca ze szkołami wyższymi i innymi placówkami edukacyjnymi z Kujawsko-Pomorskiego w zakresie prac nad problematyką rozwoju obszarów wiejskich.</t>
  </si>
  <si>
    <t>Aktywizacja organizacji pozarządowych działających na rzecz rozwoju obszarów wiejskich na terenie Kujaw</t>
  </si>
  <si>
    <t>i Pomorza.</t>
  </si>
  <si>
    <t>Powoływanie grup tematycznych i organizacja spotkań dla partnerów sieci.</t>
  </si>
  <si>
    <t>Współpraca z administracją rządową na temat problemów w działalności sektora rolno-spożywczego.</t>
  </si>
  <si>
    <t>Współpraca ze szkołami wyższymi i instytutami naukowo badawczymi.</t>
  </si>
  <si>
    <t>Przygotowanie ekspertyz dla realizacji inicjatyw w grupach tematycznych (np. LGD, grupy producentów).</t>
  </si>
  <si>
    <t>Konferencje i sympozja.</t>
  </si>
  <si>
    <t>Dofinansowanie konferencji i sympozjów naukowych lub popularno – naukowych poświęconych rozwojowi rolnictwa i obszarów wiejskich.</t>
  </si>
  <si>
    <t>Aktywizacja partnerów sieci w rozwój obszarów wiejskich.</t>
  </si>
  <si>
    <t xml:space="preserve">Organizacja tematycznych spotkań informacyjno – szkoleniowych dla poszczególnych podmiotów, </t>
  </si>
  <si>
    <t>w tym dla przedstawicieli samorządu rolniczego.</t>
  </si>
  <si>
    <t>Bazy danych Partnerów Sieci.</t>
  </si>
  <si>
    <t>Aktualizacja baz danych Partnerów Sieci, pozyskiwanie nowych partnerów (promowanie KSOW, na spotkaniach, szkoleniach i konferencjach).</t>
  </si>
  <si>
    <t>Wyjazdy studyjne krajowe i zagraniczne, w celu  korzystania z dobrych praktyk związanych z rozwojem obszarów wiejskich, nawiązywanie współpracy z LGD oraz innymi podmiotami krajów UE zaangażowanymi</t>
  </si>
  <si>
    <t>w rozwój obszarów wiejskich.</t>
  </si>
  <si>
    <t>Minimum 4 wyjazdy</t>
  </si>
  <si>
    <t>(2 wyjazdy rocznie).</t>
  </si>
  <si>
    <t>Udział w konferencjach i seminariach na poziomie krajowym i międzynarodowym  podmiotów Sieci.</t>
  </si>
  <si>
    <t>Według uzasadnionych potrzeb.</t>
  </si>
  <si>
    <t>Współpraca regionalna i międzynarodowa z instytucjami zajmującymi się rozwojem obszarów wiejskich.</t>
  </si>
  <si>
    <t>Spotkania partnerów sieci inicjujące współpracę.</t>
  </si>
  <si>
    <t>Organizacja spotkań</t>
  </si>
  <si>
    <t>z uwzględnieniem podziałów tematycznych.</t>
  </si>
  <si>
    <t>Spotkania, warsztaty, fora dyskusyjne, funkcjonowanie grup tematycznych.</t>
  </si>
  <si>
    <t>Współpraca ze szkołami wyższymi i jednostkami badawczo – rozwojowymi.</t>
  </si>
  <si>
    <t>Opracowanie treści,  druk  publikacji o charakterze informacyjnym na temat obszarów wiejskich</t>
  </si>
  <si>
    <t>Konferencje i sympozja -współpraca ze szkołami wyższymi i jednostkami badawczo rozwojowymi.</t>
  </si>
  <si>
    <t>Dofinansowanie konferencji</t>
  </si>
  <si>
    <t>i sympozjów naukowych lub popularno – naukowych poświęconych rozwojowi obszarów wiejskich na Mazowszu.</t>
  </si>
  <si>
    <t xml:space="preserve">Organizacja spotkań informacyjno – szkoleniowych dla poszczególnych podmiotów, </t>
  </si>
  <si>
    <t xml:space="preserve">Aktualizacja baz danych Partnerów Sieci, pozyskiwanie nowych partnerów (promowanie KSOW, na spotkaniach, szkoleniach </t>
  </si>
  <si>
    <t>i konferencjach).</t>
  </si>
  <si>
    <t>Współpraca, wymiana wiedzy i doświadczeń z zakresu prac tematycznych grup (zespołów) roboczych formalnych i nieformalnych.</t>
  </si>
  <si>
    <t>Minimum: 3 spotkania i/lub warsztaty i/lub seminaria.</t>
  </si>
  <si>
    <t>Realizacja projektów służących wzmocnieniu działań partnerów sieci na rzecz rozwoju obszarów wiejskich.</t>
  </si>
  <si>
    <t>Organizacja szkoleń, konferencji, wyjazdów studyjnych, publikacji dotyczących projektów.</t>
  </si>
  <si>
    <t>Aktywne kobiety partnerem przy podejmowaniu działań wpływających na rozwój lokalny.</t>
  </si>
  <si>
    <t>Tworzenie bazy danych o podmiotach działających na rzecz obszarów wiejskich.</t>
  </si>
  <si>
    <t>Seminarium „Przedsiębiorczość i usługi rynku pracy na rzecz aktywizacji obszarów wiejskich”</t>
  </si>
  <si>
    <t>Cykl 7 konferencji lokalnych na rzecz aktywizacji obszarów wiejskich w 2011 roku</t>
  </si>
  <si>
    <t>Organizacja spotkań dla poszczególnych podmiotów w ramach sieci, zarówno wśród partnerów z jednej grupy tematycznej jak i między grupami</t>
  </si>
  <si>
    <t>Konferencja – Europejska Sieć Dziedzictwa Kulinarnego.</t>
  </si>
  <si>
    <t>Organizacja i obsługa konferencji.</t>
  </si>
  <si>
    <t>Trójstronne (Polska - Pomorskie, Francja, Niemcy) spotkanie przedstawicieli instytucji zaangażowanych</t>
  </si>
  <si>
    <t>Wizyta studyjna.</t>
  </si>
  <si>
    <t>Konkurs plastyczny dla dzieci poświęcony tematyce Unijnej.</t>
  </si>
  <si>
    <t>Przygotowanie/ przeprowadzenie konkursu/ nagrody/ album.</t>
  </si>
  <si>
    <t>Konkurs wiedzy o UE dla gimnazjalistów i licealistów ze szkół z terenu obszarów wiejskich województwa pomorskiego: etap powiatowy/ regionalny.</t>
  </si>
  <si>
    <t>Przygotowanie/ przeprowadzenie konkursu/ nagrody/ nagroda – wizyta studyjna.</t>
  </si>
  <si>
    <t>Krajowy finał konkursu wiedzy i umiejętności rolniczych dla uczniów średnich szkół rolniczych.</t>
  </si>
  <si>
    <t>Organizacja konkursu/ nagrody.</t>
  </si>
  <si>
    <t>Promocja zakładania stowarzyszeń, aktywności społecznych i projektowych oraz przedsiębiorczości wśród kobiet z terenów wiejskich.</t>
  </si>
  <si>
    <t>Organizacja spotkań szkoleniowo-informacyjnych dla Kół Gospodyń Wiejskich.</t>
  </si>
  <si>
    <t>Organizacja spotkań dla poszczególnych grup tematycznych: ochrona środowiska i ekologia, turystyka, odnowa wsi, lokalna tradycja, rolnictwo.</t>
  </si>
  <si>
    <t>Powołanie grup tematycznych</t>
  </si>
  <si>
    <t>i organizacja spotkań tych grup.</t>
  </si>
  <si>
    <t>Udział partnerów Sieci oraz przedstawicieli Samorządu Województwa w konferencjach (w tym naukowych) organizowanych przez instytucje zajmujące się obszarami wiejskimi.</t>
  </si>
  <si>
    <t>Rozwój sieci – tworzenie grup tematycznych.</t>
  </si>
  <si>
    <t>Kontynuacja działania z roku 2009.</t>
  </si>
  <si>
    <t>Wspieranie współpracy międzyinstytucjonalnej, wspieranie realizacji projektów sieciowych.</t>
  </si>
  <si>
    <t>Projekty współpracy krajowe</t>
  </si>
  <si>
    <t>i międzynarodowe, spotkania dla podmiotów w ramach sieci.</t>
  </si>
  <si>
    <t>Portal internetowy służący wymianie informacji między partnerami sieci.</t>
  </si>
  <si>
    <t>Spotkania dla grup roboczych planujących i organizujących inicjatywy w ramach wybranego tematu.</t>
  </si>
  <si>
    <t>Projekty współpracy krajowe i międzynarodowe – nawiązanie i prowadzenie współpracy z instytucjami zajmującymi się wsparciem unijnym.</t>
  </si>
  <si>
    <t>Ocena polityki rozwoju obszarów wiejskich.</t>
  </si>
  <si>
    <t>Analizy i ekspertyzy dotyczące wdrażania polityki rozwoju obszarów wiejskich.</t>
  </si>
  <si>
    <t>Konferencje krajowe i regionalne rozpowszechniające informacje na temat Krajowego Planu Strategicznego</t>
  </si>
  <si>
    <t>na lata 2010 - 2013 oraz polityki rozwoju obszarów wiejskich.</t>
  </si>
  <si>
    <t>Opracowanie III tomu – Program Zrównoważonego Rozwoju Rolnictwa i Obszarów Wiejskich Województwa Lubelskiego.</t>
  </si>
  <si>
    <t>Ekspertyza zawierająca monitoring i prognozę rozwoju rolnictwa i obszarów wiejskich województwa lubelskiego</t>
  </si>
  <si>
    <t>w latach 2004 – 2020</t>
  </si>
  <si>
    <t>w kontekście realizowanych programów.</t>
  </si>
  <si>
    <t>Opracowanie ekspertyzy dotyczącej rolnictwa województwa.</t>
  </si>
  <si>
    <t>Analiza i ocena regionalnego zróżnicowania zmian</t>
  </si>
  <si>
    <t>w organizacji i intensywności produkcji rolniczej</t>
  </si>
  <si>
    <t>w województwie lubelskim</t>
  </si>
  <si>
    <t>i Polsce.</t>
  </si>
  <si>
    <t>Strona internetowa.</t>
  </si>
  <si>
    <t>Redagowanie pod-strony internetowej Sekretariatu Regionalnego KSOW.</t>
  </si>
  <si>
    <t>Analiza sytuacji rozwoju obszarów wiejskich</t>
  </si>
  <si>
    <t>w Województwie Lubuskim pod względem osiągnięć, potrzeb i kierunków rozwoju.</t>
  </si>
  <si>
    <t>Badania naukowe, ekspertyzy, opracowania, spotkania, seminaria lub konferencje.</t>
  </si>
  <si>
    <t>Współpraca z instytucjami branżowymi, uczelniami wyższymi, instytutami i innymi podmiotami zaangażowanymi w rozwój obszarów wiejskich.</t>
  </si>
  <si>
    <t>1. Badania naukowe</t>
  </si>
  <si>
    <t>i ekspertyzy, opracowania</t>
  </si>
  <si>
    <t>2. Seminaria / konferencje</t>
  </si>
  <si>
    <t>w Małopolsce pod względem osiągnięć, potrzeb</t>
  </si>
  <si>
    <t>i kierunków rozwoju obszarów wiejskich.</t>
  </si>
  <si>
    <t>Badania naukowe, ekspertyzy, opracowania, spotkania, seminaria lub konferencje</t>
  </si>
  <si>
    <t>Opracowanie treści i druk publikacji związanych</t>
  </si>
  <si>
    <t>z realizacją głównych celów Krajowego Planu Strategicznego (w tym funkcjonowanie</t>
  </si>
  <si>
    <t>i cel istnienia Krajowej Sieci Obszarów Wiejskich) oraz</t>
  </si>
  <si>
    <t xml:space="preserve"> 6 NSRO (6 cel szczegółowy Narodowych Strategicznych Ram Odniesienia: wyrównanie szans rozwojowych</t>
  </si>
  <si>
    <t>i wspomaganie zmian strukturalnych na obszarach wiejskich).</t>
  </si>
  <si>
    <t>Konkurs na najlepszą pracę magisterską / doktorską, poświęconą rozwojowi obszarów wiejskich na Mazowszu i publikacja pracy wyłonionej w konkursie. Koszty związane z organizacją konkursu będą obejmować: m.in.nagrody pieniężne dla laureatów konkursu, obsługę posiedzeń Komisji Konkursowej, opracowanie graficzne i druk pracy (2 edycje konkursu</t>
  </si>
  <si>
    <t>w ciągu dwóch lat).</t>
  </si>
  <si>
    <t>Badania naukowe i analizy obejmujące potrzeby</t>
  </si>
  <si>
    <t>i kierunki rozwoju obszarów wiejskich w Województwie Mazowieckim, w tym analizy zasobów cennych przyrodniczo oraz publikacja uzyskanych wyników.</t>
  </si>
  <si>
    <t>Redagowanie podstrony internetowej Sekretariatu Regionalnego KSOW.</t>
  </si>
  <si>
    <t>Interaktywna mapa.</t>
  </si>
  <si>
    <t>Usługa stworzenia interaktywnej, cyfrowej mapy województwa mazowieckiego</t>
  </si>
  <si>
    <t>z naniesionymi na nią informacjami o realizowanych przez beneficjentów projektach.</t>
  </si>
  <si>
    <t>Współpraca z partnerami sieci KSOW i podmiotami zainteresowanymi współpracą w zakresie KSOW.</t>
  </si>
  <si>
    <t>Organizacja spotkań i konferencji służących analizie kierunków rozwoju obszarów wiejskich w tym m. in.</t>
  </si>
  <si>
    <t>w aspekcie wyrównywania szans.</t>
  </si>
  <si>
    <t>Organizacja konferencji  krajowych lub wojewódzkich lub powiatowych.</t>
  </si>
  <si>
    <t>Publikacje i opracowania dotyczące rozwoju obszarów wiejskich w województwie podkarpackim, w tym również w aspekcie podnoszenia wiedzy i kwalifikacji mieszkańców obszarów wiejskich.</t>
  </si>
  <si>
    <t>Diagnozy, strategie, filmy edukacyjne.</t>
  </si>
  <si>
    <t>Propagowanie rolnictwa ekologicznego oraz podnoszenie poziomu wiedzy o żywności ekologicznej wśród dzieci i młodzieży.</t>
  </si>
  <si>
    <t>wyjazdy szkoleniowe dzieci</t>
  </si>
  <si>
    <t>i młodzieży do gospodarstw ekologicznych, konferencje, publikacje.</t>
  </si>
  <si>
    <t>Szkolenie i wymiana doświadczeń rolników i kwaterodawców dotyczące zagospodarowania i urządzenia terenów wiejskich</t>
  </si>
  <si>
    <t>,,Wpływ funkcjonowania funduszu sołeckiego na rozwój obszarów wiejskich” – konferencja</t>
  </si>
  <si>
    <t>Badania naukowe obejmujące analizę potrzeb i kierunków rozwoju obszarów wiejskich w województwie podlaskim</t>
  </si>
  <si>
    <t>Krajowe i regionalne spotkania i seminaria dotyczące rozwoju obszarów wiejskich</t>
  </si>
  <si>
    <t>Ocena efektywności interwencji publicznej w ramach Wspólnej Polityki Rolnej w województwie pomorskim w latach 2004-2008 pod kątem identyfikacji dobrych praktyk i poprawy efektywności wsparcia rozwoju lokalnego.</t>
  </si>
  <si>
    <t>Badanie ewaluacyjne.</t>
  </si>
  <si>
    <t>Ocena efektywności wdrażania podejścia Leader na terenie województwa pomorskiego pod kątem identyfikacji dobrych praktyk metod zarządzania oraz pobudzania aktywności lokalnej.</t>
  </si>
  <si>
    <t>Wymiana doświadczeń w zakresie wyznaczania kierunków rozwoju rolnictwa i obszarów wiejskich województwa śląskiego w tym dla celów planowania długookresowego.</t>
  </si>
  <si>
    <t>Analizy, ekspertyzy dotyczące rozwoju obszarów wiejskich w województwie warmińsko-mazurskim oraz opracowanie programów wojewódzkich w zakresie rozwoju obszarów wiejskich.</t>
  </si>
  <si>
    <t>Organizacja szkoleń i spotkań dla Grup Producentów Rolnych, instytucji związanych z rozwojem obszarów wiejskich oraz branżowych związków producentów rolnych.</t>
  </si>
  <si>
    <t>Przeprowadzenie oceny działalności Lokalnych Grup Działania,</t>
  </si>
  <si>
    <t>Działania związane z oceną polityki w zakresie rozwoju obszarów wiejskich.</t>
  </si>
  <si>
    <t>Krajowe i regionalne spotkania i seminaria dotyczące rozwoju obszarów wiejskich.</t>
  </si>
  <si>
    <t>Publikacja materiałów z zakresu wymiany wiedzy</t>
  </si>
  <si>
    <t>i polityki rozwoju obszarów wiejskich.</t>
  </si>
  <si>
    <t>Badania naukowe obejmujące analizę potrzeb</t>
  </si>
  <si>
    <t>i kierunków rozwoju obszarów wiejskich</t>
  </si>
  <si>
    <t>w województwie zachodniopomorskim.</t>
  </si>
  <si>
    <t>BUDŻET CAŁEGO PLANU DZIAŁANIA</t>
  </si>
  <si>
    <t>Działania zaplanowane do realizacji w ramach niniejszego Planu działania KSOW na lata 2010-2011 są współfinansowane</t>
  </si>
  <si>
    <t>ze środków III Schematu Pomocy Technicznej w ramach Programu Rozwoju Obszarów Wiejskich na lata 2007-2013.</t>
  </si>
  <si>
    <t>Załącznik nr 1.</t>
  </si>
  <si>
    <t>Budżet na realizację Planu działania KSOW</t>
  </si>
  <si>
    <t>na lata 2010-2011 dla poszczególnych sekretariatów KSOW</t>
  </si>
  <si>
    <t>Nazwa sekretariatu KSOW</t>
  </si>
  <si>
    <t>Budżet (PLN)</t>
  </si>
  <si>
    <t>Sekretariat Centralny</t>
  </si>
  <si>
    <t>Sekretariat Regionalny województwa dolnośląskiego</t>
  </si>
  <si>
    <t>Sekretariat Regionalny województwa kujawsko-pomorskiego</t>
  </si>
  <si>
    <t>Sekretariat Regionalny województwa lubelskiego</t>
  </si>
  <si>
    <t>Sekretariat Regionalny województwa lubuskiego</t>
  </si>
  <si>
    <t>Sekretariat Regionalny województwa łódzkiego</t>
  </si>
  <si>
    <t>Sekretariat Regionalny województwa małopolskiego</t>
  </si>
  <si>
    <t>Sekretariat Regionalny województwa mazowieckiego</t>
  </si>
  <si>
    <t>Sekretariat Regionalny województwa opolskiego</t>
  </si>
  <si>
    <t>Sekretariat Regionalny województwa podkarpackiego</t>
  </si>
  <si>
    <t>Sekretariat Regionalny województwa podlaskiego</t>
  </si>
  <si>
    <t>Sekretariat Regionalny województwa pomorskiego</t>
  </si>
  <si>
    <t>Sekretariat Regionalny województwa śląskiego</t>
  </si>
  <si>
    <t>Sekretariat Regionalny województwa świętokrzyskiego</t>
  </si>
  <si>
    <t>Sekretariat Regionalny województwa warmińsko-mazurskiego</t>
  </si>
  <si>
    <t>Sekretariat Regionalny województwa wielkopolskiego</t>
  </si>
  <si>
    <t>Sekretariat Regionalny województwa zachodniopomorskiego</t>
  </si>
  <si>
    <t>RAZEM</t>
  </si>
  <si>
    <t>Wyjazdy krajowe lub zagraniczne związane z udziałem partnerów KSOW oraz pracowników sekretariatu regionalnego KSOW w: targach, konferencjach, szkoleniach, warsztatach, seminariach itp.</t>
  </si>
  <si>
    <r>
      <t>3.</t>
    </r>
    <r>
      <rPr>
        <b/>
        <sz val="7"/>
        <color indexed="8"/>
        <rFont val="Times New Roman"/>
        <family val="1"/>
      </rPr>
      <t xml:space="preserve">     </t>
    </r>
    <r>
      <rPr>
        <b/>
        <sz val="12"/>
        <color indexed="8"/>
        <rFont val="Times New Roman"/>
        <family val="1"/>
      </rPr>
      <t>Przygotowanie programów szkoleniowych dla lokalnych grup działania w procesie tworzenia, w tym wymiana doświadczeń między lokalnymi grupami działania</t>
    </r>
  </si>
  <si>
    <t>5. Pomoc techniczna dla współpracy międzyterytorialnej i transnarodowej</t>
  </si>
  <si>
    <r>
      <t>6.</t>
    </r>
    <r>
      <rPr>
        <b/>
        <sz val="7"/>
        <color indexed="8"/>
        <rFont val="Times New Roman"/>
        <family val="1"/>
      </rPr>
      <t xml:space="preserve">         </t>
    </r>
    <r>
      <rPr>
        <b/>
        <sz val="12"/>
        <color indexed="8"/>
        <rFont val="Times New Roman"/>
        <family val="1"/>
      </rPr>
      <t>Wspieranie współpracy międzyinstytucjonalnej, w tym międzynarodowej</t>
    </r>
  </si>
  <si>
    <r>
      <t>7.</t>
    </r>
    <r>
      <rPr>
        <b/>
        <sz val="7"/>
        <color indexed="8"/>
        <rFont val="Times New Roman"/>
        <family val="1"/>
      </rPr>
      <t xml:space="preserve">     </t>
    </r>
    <r>
      <rPr>
        <b/>
        <sz val="12"/>
        <color indexed="8"/>
        <rFont val="Times New Roman"/>
        <family val="1"/>
      </rPr>
      <t>Wymiana wiedzy oraz ocena polityki w zakresie rozwoju obszarów wiejskich</t>
    </r>
  </si>
  <si>
    <t>1.         Identyfikacja i analiza możliwych do przeniesienia dobrych praktyk w zakresie rozwoju obszarów wiejskich oraz przekazanie informacji na ich temat</t>
  </si>
  <si>
    <r>
      <t>4.</t>
    </r>
    <r>
      <rPr>
        <b/>
        <sz val="7"/>
        <color indexed="8"/>
        <rFont val="Times New Roman"/>
        <family val="1"/>
      </rPr>
      <t xml:space="preserve">          </t>
    </r>
    <r>
      <rPr>
        <b/>
        <sz val="12"/>
        <color indexed="8"/>
        <rFont val="Times New Roman"/>
        <family val="1"/>
      </rPr>
      <t>Zarządzanie siecią</t>
    </r>
  </si>
  <si>
    <t>2. Przeniesienie dobrych praktyk, projektów innowacyjnych oraz organizacja wymiany doświadczeń i know-how</t>
  </si>
  <si>
    <t>Minimum 7 konkursów. Zakres prac: ewentualne wyłonienie wykonawcy na przeprowadzenie konkursu, powołanie komisji konkursowej, wyłonienie laureatów, ufundowanie i wręczenie nagród, wydanie publikacji podsumowujących zrealizowane konkursy (etapy regionalne konkursów) – po rozstrzygnięciu konkursów, etapów regionalnych konkursów (również publikacja na stronie internetowej)</t>
  </si>
  <si>
    <t xml:space="preserve">3 ekspertyzy </t>
  </si>
  <si>
    <t>Seminarium międzywojewódzkie (dolnośląskie, lubuskie, opolskie, śląskie) z udziałem gości zagranicznych pn. „Przenoszenie dobrych praktyk oraz projektów innowacyjnych w ramach LGD Polski Południowo-Zachodniej i sieci regionalnych”.</t>
  </si>
  <si>
    <t>2; Corocznie jedno seminarium</t>
  </si>
  <si>
    <t>Poster obrazujący LGD na obszarze Dolnego Śląska i LGD graniczne.</t>
  </si>
  <si>
    <t>Min. 10</t>
  </si>
  <si>
    <t>Przygotowanie filmu o dobrych praktykach LGD w ujęciu tematycznym dla telewizji regionalnej i kablowych, np. smaki Dolnego Śląska, szlaki tematyczne, markowe produkty, agroturystyka, ochrona dziedzictwa przyrodniczo-kulturowego, ludzie III sektora i w ujęciu całościowym, np.: LGD jako partnerstwa realizujące oś IV Leader, promocja podejścia Leader.</t>
  </si>
  <si>
    <t>Minimum 2</t>
  </si>
  <si>
    <t>6-8; Minimum raz na kwartał organizacja szkolenia dla przedstawicieli LGD
Zakres prac: Organizacja szkoleń, zapewnienie ekspertów, moderatorów, wykładowców, opracowanie i wydanie materiałów szkoleniowych 3-4 szkolenia rocznie</t>
  </si>
  <si>
    <t>8 (4 spotkania rocznie)</t>
  </si>
  <si>
    <t>Biuletyn informujący o zadaniach zaplanowanych do realizacji w Planie działania KSOW na lata 2010-2011 z terminarzem wydarzeń z zakresu promocji produktów tradycyjnych, regionalnych, agroturystycznych i ekologicznych oraz z folderem promującym działania zrealizowane w ramach Planu działania Krajowej Sieci Obszarów Wiejskich na lata 2008 – 2009 oraz 2010 (w roku 2011) w województwie dolnośląskim.</t>
  </si>
  <si>
    <t>Składka członkowska w Europejskim Stowarzyszeniu Rozwoju Obszarów Wiejskich i Odnowy Wsi ARGE, udział województwa dolnośląskiego w Konkursie o Europejską Nagrodę Odnowy Wsi  wraz z udziałem w uroczystości podsumowującej konkurs</t>
  </si>
  <si>
    <t>2; Konkurs o Europejską Nagrodę Odnowy wsi organizowany w cyklu dwuletnim jest organizowany przez Europejskie Stowarzyszenie Rozwoju Obszarów Wiejskich i Odnowy Wsi ARGE.</t>
  </si>
  <si>
    <t>Składka członkowska w Europejskiej Sieci Regionalnego Dziedzictwa Kulinarnego ESRDK oraz zakup logo ESRDK obligatoryjnego dla członków Europejskiej Sieci Regionalnego Dziedzictwa Kulinarnego.</t>
  </si>
  <si>
    <t>4 (2 spotkania w roku)</t>
  </si>
  <si>
    <t>Udział Województwa Dolnośląskiego w wydarzeniach targowo-wystawienniczych o tematyce związanej z systemami jakości żywności w kraju i zagranicą.</t>
  </si>
  <si>
    <t>Minimum 8. Planowany jest udział w najważniejszych targach krajowych i zagranicznych takich jak m.in..: Grüne Woche, Biofach, Agrotravel, Sial (2010), Anuga (2011), Eko Gala, Polagra Food, Natura Ford oraz promujących produkty tradycyjne i regionalne1</t>
  </si>
  <si>
    <t>Wyjazdy studyjne krajowe i zagraniczne osób zaangażowanych w realizację Planu Działania KSOW, służące wymianie informacji i dobrych praktyk oraz nawiązywaniu współpracy z zakresu Rozwoju Obszarów Wiejskich i rolnictwa (np. Austria, Niemcy, Hiszpania, Czechy i inne).</t>
  </si>
  <si>
    <t>min. 4; 2 wyjazdy rocznie</t>
  </si>
  <si>
    <t>6; W zależności od dostępności ofert odpowiadających zapotrzebowaniu partnerów KSOW</t>
  </si>
  <si>
    <t xml:space="preserve">2; W zależności od zgłoszonych potrzeb partnerów KSOW12  </t>
  </si>
  <si>
    <r>
      <t xml:space="preserve">Etap II aktualizacji strategii rozwoju obszarów wiejskich w zakresie instrumentów wsparcia Wspólnej Polityki Rolnej. </t>
    </r>
    <r>
      <rPr>
        <sz val="10"/>
        <color indexed="8"/>
        <rFont val="Times New Roman"/>
        <family val="1"/>
      </rPr>
      <t xml:space="preserve">Opracowanie nt. wpływu instrumentów WPR i innych polityk sektorowych na obszary wiejskie i rolnictwo Dolnego Śląska </t>
    </r>
  </si>
  <si>
    <t xml:space="preserve">                                                                                                                                                                                                                                   </t>
  </si>
  <si>
    <t xml:space="preserve">                                         </t>
  </si>
  <si>
    <t xml:space="preserve">                                                                                                                                                                                                                                                                            </t>
  </si>
  <si>
    <t xml:space="preserve">                                             </t>
  </si>
  <si>
    <t xml:space="preserve">                                                                                                                             </t>
  </si>
  <si>
    <t xml:space="preserve">                                      </t>
  </si>
  <si>
    <t xml:space="preserve">                                                          </t>
  </si>
  <si>
    <t xml:space="preserve">                                                                  </t>
  </si>
  <si>
    <t xml:space="preserve">Konkurs "Przyjazna Wieś"                                                                           </t>
  </si>
  <si>
    <t xml:space="preserve">przygotowanie i przeprowadzenie konkursu / nagrody.                                  </t>
  </si>
  <si>
    <t xml:space="preserve"> Konkurs „Piękna Wieś”</t>
  </si>
  <si>
    <t>Organizacja i obsługa imprezy/ nagrody</t>
  </si>
  <si>
    <t>w zależności od potrzeb</t>
  </si>
  <si>
    <t>Wizyty studyjne krajowe lub/ i zagraniczne lub/i udział w imprezach targowych lub/i uczestnictwo w seminariach/ konferencjach/ szkoleniach</t>
  </si>
  <si>
    <t>Konferencja informacyjno-promocyjna o tematyce związanej z rozwojem biogazowi w Polsce.</t>
  </si>
  <si>
    <t>Przygotowanie i obsługa konferencji dla rolników z zakresu regulacji, prawnych planów dotyczących pozyskiwania energii ze źródeł odnawialnych</t>
  </si>
  <si>
    <t xml:space="preserve">                                                       7.</t>
  </si>
  <si>
    <t>Krajowe i zagraniczne wyjazdy studyjne dla pomorskich LGD/ uczestnictwo w dużych” imprezach.</t>
  </si>
  <si>
    <t>Organizacja/ przygotowanie/ obsługa imprezy/ współfinansowanie pobytu</t>
  </si>
  <si>
    <t>Wykonanie ekspertyz, organizacja seminarium, druk publikacji poseminaryjnej</t>
  </si>
  <si>
    <t>Aktywizacja społeczności lokalnej na Mazowszu  - publikacje.</t>
  </si>
  <si>
    <t>Konkurs na najlepszą pracę magisterską/doktorską z zakresu rozwoju obszarów wiejskich i publikacja zwycięskiej pracy.</t>
  </si>
  <si>
    <t>Minimum 1 opracowanie badawcze (analiza i/lub ekspertyza).</t>
  </si>
  <si>
    <t>Udział w krajowych targach promujących produkty tradycyjne, regionalne 
i ekologiczne oraz o tematyce turystycznej: EKOGALA w Rzeszowie, NaturaFood w Łodzi, Krakowskie Przedmieście w Warszawie oraz innych.</t>
  </si>
  <si>
    <t>Udział w krajowych i zagranicznych targach promujących produkty tradycyjne, regionalne i ekologiczne oraz o tematyce turystycznej - BIOFACH.</t>
  </si>
  <si>
    <t xml:space="preserve">Seminarium informacyjne na temat „Dobre praktyki w chowie matek pszczelich
</t>
  </si>
  <si>
    <t>Konkurs na najciekawszy projekt z zakresu turystyki wiejskiej zrealizowany z udziałem funduszy unijnych</t>
  </si>
  <si>
    <t xml:space="preserve">Przygotowanie 
i prowadzenie konkursu, zakup nagrodód
</t>
  </si>
  <si>
    <t xml:space="preserve"> Konkurs „Przyjazna wieś” na najlepszy projekt infrastruktury przy wsparciu środków unijnych</t>
  </si>
  <si>
    <t xml:space="preserve">I etap regionalny konkursu ogólnopolskiego 
II etap centralny – realizacja zgodnie z harmonogramem i regulaminem SC KSOW
</t>
  </si>
  <si>
    <t>Konkursu Podlaska AgroLiga 2010</t>
  </si>
  <si>
    <t>Konkurs orki</t>
  </si>
  <si>
    <t xml:space="preserve">Współorganizacja, 
zakup nagród.
</t>
  </si>
  <si>
    <t>Podlaskie tradycją stoi – „Tradycyjne wyroby plecionkarskie ze słomy i siana”</t>
  </si>
  <si>
    <t>Podlaskie tradycją stoi –„Tradycyjne ozdoby świąteczne, pająki, ozdoby choinkowe</t>
  </si>
  <si>
    <t>Podlaskie tradycją stoi –seminarium z wystawą.</t>
  </si>
  <si>
    <t>Analiza kierunków rozwoju i aktualna sytuacja w rolnictwie na terenie województwa podlaskiego”</t>
  </si>
  <si>
    <t>„Seminarium „Od grupy inicjatywnej do grupy producentów”</t>
  </si>
  <si>
    <t>Referat regionalnej Polityki Rolnej i Nadzoru</t>
  </si>
  <si>
    <t>„Ocalić od zapomnienia” – cykl warsztatów – ginące zawody i kultura Podlasia na obszarach wiejskich.</t>
  </si>
  <si>
    <t>Opracowanie i wydanie publikacji</t>
  </si>
  <si>
    <t>Folder informacyjny skierowany do rolników</t>
  </si>
  <si>
    <t>„Analiza zmiennych kosztów produkcji” – publikacja broszury informacyjnej.</t>
  </si>
  <si>
    <t>Rola młodzieży w rozwoju obszarów wiejskich” - konferencja.</t>
  </si>
  <si>
    <t>Smaczne warsztaty kulinarne – ostoją tradycji obszarów wiejskich</t>
  </si>
  <si>
    <t>Udział w zagranicznych targach Biofach w Norymberdze promujących produkty tradycyjne, regionalne oraz ekologiczne.</t>
  </si>
  <si>
    <t>Referat Regionalnej Polityki Rolnej i Nadzoru, SR KSOW</t>
  </si>
  <si>
    <t>„Biogazownia jako odnawialne źródło energii” film promujący innowacyjny projekt.</t>
  </si>
  <si>
    <t>Edukacja związana z produkcją i użytkowaniem biopaliw.</t>
  </si>
  <si>
    <t>Regionalna Wystawa Zwierząt Hodowlanych Szepietowo, Krajowa Wystawa Bydła.</t>
  </si>
  <si>
    <t>Współorganizacja, zakup nagród, wydanie publikacji: Katalogu zwierząt</t>
  </si>
  <si>
    <t>Forum Rolnicze Województwa Podlaskiego</t>
  </si>
  <si>
    <t>Organizacja  seminarium wyjazdowego rolnikom ekologicznym zainteresowanym przetwórstwem 
i sprzedażą produktu oraz osobom zajmującym się doradzaniem - gospodarstwa na terenie województwa lubelskiego i podkarpackiego, Targi Ekogala 
w Rzeszowie</t>
  </si>
  <si>
    <t>Konkurs fotograficzny dla dzieci 
i młodzieży z terenów wiejskich w wieku od 12 do 16 lat „Ogród sercem malowany”</t>
  </si>
  <si>
    <t>Jarmark wyrobów regionalnyc</t>
  </si>
  <si>
    <t>Film promocyjno-informacyjny „Jak wytwarzać, promować i sprzedawać produkty regionalne i tradycyjne</t>
  </si>
  <si>
    <t>Promocja wiosek tematycznych Podlasia</t>
  </si>
  <si>
    <t>Gadżety promocyjne KSOW</t>
  </si>
  <si>
    <t>SR KSOW</t>
  </si>
  <si>
    <t xml:space="preserve">Wyjazd studyjny 
krajowy i zagraniczny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</si>
</sst>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2">
    <font>
      <sz val="11"/>
      <color theme="1"/>
      <name val="Czcionka tekstu podstawowego"/>
      <family val="2"/>
    </font>
    <font>
      <sz val="11"/>
      <color indexed="8"/>
      <name val="Czcionka tekstu podstawowego"/>
      <family val="2"/>
    </font>
    <font>
      <b/>
      <sz val="12"/>
      <color indexed="8"/>
      <name val="Times New Roman"/>
      <family val="1"/>
    </font>
    <font>
      <b/>
      <sz val="7"/>
      <color indexed="8"/>
      <name val="Times New Roman"/>
      <family val="1"/>
    </font>
    <font>
      <b/>
      <sz val="10"/>
      <name val="Times New Roman"/>
      <family val="1"/>
    </font>
    <font>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b/>
      <sz val="10"/>
      <color indexed="8"/>
      <name val="Times New Roman"/>
      <family val="1"/>
    </font>
    <font>
      <sz val="10"/>
      <color indexed="8"/>
      <name val="Czcionka tekstu podstawowego"/>
      <family val="2"/>
    </font>
    <font>
      <b/>
      <sz val="14"/>
      <color indexed="8"/>
      <name val="Times New Roman"/>
      <family val="1"/>
    </font>
    <font>
      <sz val="14"/>
      <color indexed="8"/>
      <name val="Times New Roman"/>
      <family val="1"/>
    </font>
    <font>
      <b/>
      <sz val="10"/>
      <color indexed="10"/>
      <name val="Times New Roman"/>
      <family val="1"/>
    </font>
    <font>
      <strike/>
      <sz val="10"/>
      <color indexed="8"/>
      <name val="Times New Roman"/>
      <family val="1"/>
    </font>
    <font>
      <sz val="10"/>
      <color indexed="10"/>
      <name val="Times New Roman"/>
      <family val="1"/>
    </font>
    <font>
      <sz val="11"/>
      <color indexed="8"/>
      <name val="Times New Roman"/>
      <family val="1"/>
    </font>
    <font>
      <b/>
      <sz val="11"/>
      <color indexed="1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Times New Roman"/>
      <family val="1"/>
    </font>
    <font>
      <sz val="12"/>
      <color theme="1"/>
      <name val="Times New Roman"/>
      <family val="1"/>
    </font>
    <font>
      <b/>
      <sz val="10"/>
      <color theme="1"/>
      <name val="Times New Roman"/>
      <family val="1"/>
    </font>
    <font>
      <sz val="10"/>
      <color theme="1"/>
      <name val="Czcionka tekstu podstawowego"/>
      <family val="2"/>
    </font>
    <font>
      <sz val="10"/>
      <color theme="1"/>
      <name val="Times New Roman"/>
      <family val="1"/>
    </font>
    <font>
      <sz val="10"/>
      <color rgb="FF000000"/>
      <name val="Times New Roman"/>
      <family val="1"/>
    </font>
    <font>
      <b/>
      <sz val="14"/>
      <color theme="1"/>
      <name val="Times New Roman"/>
      <family val="1"/>
    </font>
    <font>
      <sz val="14"/>
      <color theme="1"/>
      <name val="Times New Roman"/>
      <family val="1"/>
    </font>
    <font>
      <b/>
      <sz val="10"/>
      <color rgb="FFFF0000"/>
      <name val="Times New Roman"/>
      <family val="1"/>
    </font>
    <font>
      <strike/>
      <sz val="10"/>
      <color theme="1"/>
      <name val="Times New Roman"/>
      <family val="1"/>
    </font>
    <font>
      <sz val="10"/>
      <color rgb="FFFF0000"/>
      <name val="Times New Roman"/>
      <family val="1"/>
    </font>
    <font>
      <b/>
      <sz val="11"/>
      <color rgb="FFFF0000"/>
      <name val="Czcionka tekstu podstawowego"/>
      <family val="2"/>
    </font>
    <font>
      <b/>
      <sz val="10"/>
      <color rgb="FF000000"/>
      <name val="Times New Roman"/>
      <family val="1"/>
    </font>
    <font>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6E3BC"/>
        <bgColor indexed="64"/>
      </patternFill>
    </fill>
    <fill>
      <patternFill patternType="solid">
        <fgColor rgb="FFD9D9D9"/>
        <bgColor indexed="64"/>
      </patternFill>
    </fill>
    <fill>
      <patternFill patternType="solid">
        <fgColor rgb="FFFFFFFF"/>
        <bgColor indexed="64"/>
      </patternFill>
    </fill>
    <fill>
      <patternFill patternType="solid">
        <fgColor indexed="65"/>
        <bgColor indexed="64"/>
      </patternFill>
    </fill>
    <fill>
      <patternFill patternType="solid">
        <fgColor theme="3" tint="0.39998000860214233"/>
        <bgColor indexed="64"/>
      </patternFill>
    </fill>
    <fill>
      <patternFill patternType="solid">
        <fgColor rgb="FFDDD9C3"/>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BD4B4"/>
        <bgColor indexed="64"/>
      </patternFill>
    </fill>
    <fill>
      <patternFill patternType="solid">
        <fgColor theme="0" tint="-0.0499799996614456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top>
        <color indexed="63"/>
      </top>
      <bottom style="medium">
        <color rgb="FF000000"/>
      </bottom>
    </border>
    <border>
      <left>
        <color indexed="63"/>
      </left>
      <right style="double"/>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color indexed="63"/>
      </left>
      <right style="medium"/>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top style="medium">
        <color rgb="FF000000"/>
      </top>
      <bottom style="medium">
        <color rgb="FF000000"/>
      </bottom>
    </border>
    <border>
      <left>
        <color indexed="63"/>
      </left>
      <right style="medium">
        <color rgb="FF000000"/>
      </right>
      <top style="medium"/>
      <bottom style="medium">
        <color rgb="FF000000"/>
      </bottom>
    </border>
    <border>
      <left>
        <color indexed="63"/>
      </left>
      <right style="double"/>
      <top style="medium">
        <color rgb="FF000000"/>
      </top>
      <bottom style="medium">
        <color rgb="FF000000"/>
      </bottom>
    </border>
    <border>
      <left>
        <color indexed="63"/>
      </left>
      <right>
        <color indexed="63"/>
      </right>
      <top style="medium"/>
      <bottom style="thin"/>
    </border>
    <border>
      <left>
        <color indexed="63"/>
      </left>
      <right>
        <color indexed="63"/>
      </right>
      <top style="thin"/>
      <bottom style="medium"/>
    </border>
    <border>
      <left style="medium">
        <color rgb="FF000000"/>
      </left>
      <right>
        <color indexed="63"/>
      </right>
      <top>
        <color indexed="63"/>
      </top>
      <bottom style="medium">
        <color rgb="FF000000"/>
      </bottom>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style="thin"/>
      <right style="medium"/>
      <top style="medium"/>
      <bottom style="medium"/>
    </border>
    <border>
      <left>
        <color indexed="63"/>
      </left>
      <right>
        <color indexed="63"/>
      </right>
      <top>
        <color indexed="63"/>
      </top>
      <bottom style="medium">
        <color rgb="FF000000"/>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color rgb="FF000000"/>
      </left>
      <right style="medium">
        <color rgb="FF000000"/>
      </right>
      <top style="medium">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double"/>
      <top style="medium">
        <color rgb="FF000000"/>
      </top>
      <bottom>
        <color indexed="63"/>
      </bottom>
    </border>
    <border>
      <left style="medium"/>
      <right style="double"/>
      <top>
        <color indexed="63"/>
      </top>
      <bottom style="medium">
        <color rgb="FF000000"/>
      </bottom>
    </border>
    <border>
      <left style="double"/>
      <right style="medium"/>
      <top style="medium">
        <color rgb="FF000000"/>
      </top>
      <bottom>
        <color indexed="63"/>
      </bottom>
    </border>
    <border>
      <left style="double"/>
      <right style="medium"/>
      <top>
        <color indexed="63"/>
      </top>
      <bottom style="medium">
        <color rgb="FF000000"/>
      </bottom>
    </border>
    <border>
      <left style="medium"/>
      <right style="medium">
        <color rgb="FF000000"/>
      </right>
      <top style="medium">
        <color rgb="FF000000"/>
      </top>
      <bottom>
        <color indexed="63"/>
      </bottom>
    </border>
    <border>
      <left style="medium"/>
      <right style="medium">
        <color rgb="FF000000"/>
      </right>
      <top>
        <color indexed="63"/>
      </top>
      <bottom style="medium">
        <color rgb="FF000000"/>
      </bottom>
    </border>
    <border>
      <left style="medium">
        <color rgb="FF000000"/>
      </left>
      <right style="medium"/>
      <top style="medium">
        <color rgb="FF000000"/>
      </top>
      <bottom>
        <color indexed="63"/>
      </bottom>
    </border>
    <border>
      <left style="medium">
        <color rgb="FF000000"/>
      </left>
      <right style="medium"/>
      <top>
        <color indexed="63"/>
      </top>
      <bottom style="medium">
        <color rgb="FF000000"/>
      </bottom>
    </border>
    <border>
      <left style="double"/>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top>
        <color indexed="63"/>
      </top>
      <bottom>
        <color indexed="63"/>
      </bottom>
    </border>
    <border>
      <left style="medium"/>
      <right style="double"/>
      <top>
        <color indexed="63"/>
      </top>
      <bottom>
        <color indexed="63"/>
      </bottom>
    </border>
    <border>
      <left style="medium">
        <color rgb="FF000000"/>
      </left>
      <right style="medium">
        <color rgb="FF000000"/>
      </right>
      <top style="medium"/>
      <bottom>
        <color indexed="63"/>
      </bottom>
    </border>
    <border>
      <left style="medium"/>
      <right style="medium">
        <color rgb="FF000000"/>
      </right>
      <top>
        <color indexed="63"/>
      </top>
      <bottom>
        <color indexed="63"/>
      </bottom>
    </border>
    <border>
      <left style="double"/>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color rgb="FF000000"/>
      </top>
      <bottom style="thin"/>
    </border>
    <border>
      <left>
        <color indexed="63"/>
      </left>
      <right>
        <color indexed="63"/>
      </right>
      <top style="medium">
        <color rgb="FF000000"/>
      </top>
      <bottom style="thin"/>
    </border>
    <border>
      <left>
        <color indexed="63"/>
      </left>
      <right style="thin"/>
      <top style="medium">
        <color rgb="FF000000"/>
      </top>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color indexed="63"/>
      </right>
      <top>
        <color indexed="63"/>
      </top>
      <bottom>
        <color indexed="63"/>
      </bottom>
    </border>
    <border>
      <left>
        <color indexed="63"/>
      </left>
      <right style="thin"/>
      <top style="medium"/>
      <bottom style="medium"/>
    </border>
    <border>
      <left style="medium">
        <color rgb="FF000000"/>
      </left>
      <right style="medium">
        <color rgb="FF000000"/>
      </right>
      <top>
        <color indexed="63"/>
      </top>
      <bottom style="thin"/>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19">
    <xf numFmtId="0" fontId="0" fillId="0" borderId="0" xfId="0" applyAlignment="1">
      <alignment/>
    </xf>
    <xf numFmtId="0" fontId="48" fillId="0" borderId="0" xfId="0" applyFont="1" applyAlignment="1">
      <alignment horizontal="left" indent="3"/>
    </xf>
    <xf numFmtId="0" fontId="49" fillId="0" borderId="10" xfId="0" applyFont="1" applyBorder="1" applyAlignment="1">
      <alignment vertical="top" wrapText="1"/>
    </xf>
    <xf numFmtId="0" fontId="49" fillId="0" borderId="11" xfId="0" applyFont="1" applyBorder="1" applyAlignment="1">
      <alignment vertical="top" wrapText="1"/>
    </xf>
    <xf numFmtId="4" fontId="0" fillId="0" borderId="0" xfId="0" applyNumberForma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horizontal="left" indent="3"/>
    </xf>
    <xf numFmtId="0" fontId="50" fillId="33" borderId="12" xfId="0" applyFont="1" applyFill="1" applyBorder="1" applyAlignment="1">
      <alignment horizontal="center" wrapText="1"/>
    </xf>
    <xf numFmtId="0" fontId="50" fillId="33" borderId="11" xfId="0" applyFont="1" applyFill="1" applyBorder="1" applyAlignment="1">
      <alignment horizontal="center" wrapText="1"/>
    </xf>
    <xf numFmtId="0" fontId="50" fillId="33" borderId="13" xfId="0" applyFont="1" applyFill="1" applyBorder="1" applyAlignment="1">
      <alignment horizontal="center" wrapText="1"/>
    </xf>
    <xf numFmtId="0" fontId="52" fillId="0" borderId="10" xfId="0" applyFont="1" applyBorder="1" applyAlignment="1">
      <alignment vertical="top" wrapText="1"/>
    </xf>
    <xf numFmtId="0" fontId="52" fillId="0" borderId="11" xfId="0" applyFont="1" applyBorder="1" applyAlignment="1">
      <alignment vertical="top" wrapText="1"/>
    </xf>
    <xf numFmtId="0" fontId="50" fillId="34" borderId="12" xfId="0" applyFont="1" applyFill="1" applyBorder="1" applyAlignment="1">
      <alignment horizontal="center" wrapText="1"/>
    </xf>
    <xf numFmtId="0" fontId="50" fillId="34" borderId="11" xfId="0" applyFont="1" applyFill="1" applyBorder="1" applyAlignment="1">
      <alignment horizontal="center" wrapText="1"/>
    </xf>
    <xf numFmtId="0" fontId="50" fillId="34" borderId="13" xfId="0" applyFont="1" applyFill="1" applyBorder="1" applyAlignment="1">
      <alignment horizontal="center" wrapText="1"/>
    </xf>
    <xf numFmtId="4" fontId="52" fillId="35" borderId="11" xfId="0" applyNumberFormat="1" applyFont="1" applyFill="1" applyBorder="1" applyAlignment="1">
      <alignment horizontal="right" wrapText="1"/>
    </xf>
    <xf numFmtId="0" fontId="52" fillId="0" borderId="14" xfId="0" applyFont="1" applyBorder="1" applyAlignment="1">
      <alignment vertical="top" wrapText="1"/>
    </xf>
    <xf numFmtId="0" fontId="52" fillId="0" borderId="15" xfId="0" applyFont="1" applyBorder="1" applyAlignment="1">
      <alignment vertical="top" wrapText="1"/>
    </xf>
    <xf numFmtId="0" fontId="50" fillId="34" borderId="16" xfId="0" applyFont="1" applyFill="1" applyBorder="1" applyAlignment="1">
      <alignment horizontal="center" wrapText="1"/>
    </xf>
    <xf numFmtId="0" fontId="50" fillId="34" borderId="15" xfId="0" applyFont="1" applyFill="1" applyBorder="1" applyAlignment="1">
      <alignment horizontal="center" wrapText="1"/>
    </xf>
    <xf numFmtId="0" fontId="50" fillId="34" borderId="17" xfId="0" applyFont="1" applyFill="1" applyBorder="1" applyAlignment="1">
      <alignment horizontal="center" wrapText="1"/>
    </xf>
    <xf numFmtId="4" fontId="52" fillId="35" borderId="15" xfId="0" applyNumberFormat="1" applyFont="1" applyFill="1" applyBorder="1" applyAlignment="1">
      <alignment horizontal="right" wrapText="1"/>
    </xf>
    <xf numFmtId="0" fontId="0" fillId="0" borderId="18" xfId="0" applyBorder="1" applyAlignment="1">
      <alignment/>
    </xf>
    <xf numFmtId="0" fontId="52" fillId="0" borderId="19" xfId="0" applyFont="1" applyBorder="1" applyAlignment="1">
      <alignment vertical="top" wrapText="1"/>
    </xf>
    <xf numFmtId="0" fontId="50" fillId="0" borderId="11" xfId="0" applyFont="1" applyBorder="1" applyAlignment="1">
      <alignment vertical="top" wrapText="1"/>
    </xf>
    <xf numFmtId="0" fontId="50" fillId="35" borderId="12" xfId="0" applyFont="1" applyFill="1" applyBorder="1" applyAlignment="1">
      <alignment horizontal="center" wrapText="1"/>
    </xf>
    <xf numFmtId="0" fontId="50" fillId="35" borderId="11" xfId="0" applyFont="1" applyFill="1" applyBorder="1" applyAlignment="1">
      <alignment horizontal="center" wrapText="1"/>
    </xf>
    <xf numFmtId="0" fontId="50" fillId="35" borderId="13" xfId="0" applyFont="1" applyFill="1" applyBorder="1" applyAlignment="1">
      <alignment horizontal="center" wrapText="1"/>
    </xf>
    <xf numFmtId="0" fontId="50" fillId="0" borderId="15" xfId="0" applyFont="1" applyBorder="1" applyAlignment="1">
      <alignment vertical="top" wrapText="1"/>
    </xf>
    <xf numFmtId="0" fontId="50" fillId="35" borderId="16" xfId="0" applyFont="1" applyFill="1" applyBorder="1" applyAlignment="1">
      <alignment horizontal="center" wrapText="1"/>
    </xf>
    <xf numFmtId="0" fontId="50" fillId="35" borderId="15" xfId="0" applyFont="1" applyFill="1" applyBorder="1" applyAlignment="1">
      <alignment horizontal="center" wrapText="1"/>
    </xf>
    <xf numFmtId="0" fontId="50" fillId="35" borderId="17" xfId="0" applyFont="1" applyFill="1" applyBorder="1" applyAlignment="1">
      <alignment horizontal="center" wrapText="1"/>
    </xf>
    <xf numFmtId="0" fontId="52" fillId="0" borderId="20" xfId="0" applyFont="1" applyBorder="1" applyAlignment="1">
      <alignment vertical="top" wrapText="1"/>
    </xf>
    <xf numFmtId="0" fontId="52" fillId="0" borderId="21" xfId="0" applyFont="1" applyBorder="1" applyAlignment="1">
      <alignment vertical="top" wrapText="1"/>
    </xf>
    <xf numFmtId="0" fontId="50" fillId="35" borderId="22" xfId="0" applyFont="1" applyFill="1" applyBorder="1" applyAlignment="1">
      <alignment horizontal="center" wrapText="1"/>
    </xf>
    <xf numFmtId="4" fontId="52" fillId="35" borderId="23" xfId="0" applyNumberFormat="1" applyFont="1" applyFill="1" applyBorder="1" applyAlignment="1">
      <alignment horizontal="right" wrapText="1"/>
    </xf>
    <xf numFmtId="0" fontId="52" fillId="0" borderId="14" xfId="0" applyFont="1" applyBorder="1" applyAlignment="1">
      <alignment vertical="top" wrapText="1"/>
    </xf>
    <xf numFmtId="0" fontId="52" fillId="0" borderId="18" xfId="0" applyFont="1" applyBorder="1" applyAlignment="1">
      <alignment vertical="top" wrapText="1"/>
    </xf>
    <xf numFmtId="0" fontId="53" fillId="0" borderId="21" xfId="0" applyFont="1" applyBorder="1" applyAlignment="1">
      <alignment wrapText="1"/>
    </xf>
    <xf numFmtId="0" fontId="52" fillId="35" borderId="22" xfId="0" applyFont="1" applyFill="1" applyBorder="1" applyAlignment="1">
      <alignment horizontal="center" wrapText="1"/>
    </xf>
    <xf numFmtId="0" fontId="52" fillId="35" borderId="21" xfId="0" applyFont="1" applyFill="1" applyBorder="1" applyAlignment="1">
      <alignment horizontal="center" wrapText="1"/>
    </xf>
    <xf numFmtId="0" fontId="52" fillId="34" borderId="22" xfId="0" applyFont="1" applyFill="1" applyBorder="1" applyAlignment="1">
      <alignment horizontal="center" wrapText="1"/>
    </xf>
    <xf numFmtId="0" fontId="52" fillId="34" borderId="24" xfId="0" applyFont="1" applyFill="1" applyBorder="1" applyAlignment="1">
      <alignment horizontal="center" wrapText="1"/>
    </xf>
    <xf numFmtId="0" fontId="52" fillId="34" borderId="21" xfId="0" applyFont="1" applyFill="1" applyBorder="1" applyAlignment="1">
      <alignment horizontal="center" wrapText="1"/>
    </xf>
    <xf numFmtId="0" fontId="52" fillId="0" borderId="11" xfId="0" applyFont="1" applyBorder="1" applyAlignment="1">
      <alignment wrapText="1"/>
    </xf>
    <xf numFmtId="0" fontId="52" fillId="35" borderId="12" xfId="0" applyFont="1" applyFill="1" applyBorder="1" applyAlignment="1">
      <alignment horizontal="center" wrapText="1"/>
    </xf>
    <xf numFmtId="0" fontId="52" fillId="35" borderId="11" xfId="0" applyFont="1" applyFill="1" applyBorder="1" applyAlignment="1">
      <alignment horizontal="center" wrapText="1"/>
    </xf>
    <xf numFmtId="0" fontId="52" fillId="34" borderId="12" xfId="0" applyFont="1" applyFill="1" applyBorder="1" applyAlignment="1">
      <alignment horizontal="center" wrapText="1"/>
    </xf>
    <xf numFmtId="0" fontId="52" fillId="34" borderId="13" xfId="0" applyFont="1" applyFill="1" applyBorder="1" applyAlignment="1">
      <alignment horizontal="center" wrapText="1"/>
    </xf>
    <xf numFmtId="0" fontId="52" fillId="34" borderId="11" xfId="0" applyFont="1" applyFill="1" applyBorder="1" applyAlignment="1">
      <alignment horizontal="center" wrapText="1"/>
    </xf>
    <xf numFmtId="0" fontId="52" fillId="0" borderId="15" xfId="0" applyFont="1" applyBorder="1" applyAlignment="1">
      <alignment wrapText="1"/>
    </xf>
    <xf numFmtId="0" fontId="52" fillId="35" borderId="13" xfId="0" applyFont="1" applyFill="1" applyBorder="1" applyAlignment="1">
      <alignment horizontal="center" wrapText="1"/>
    </xf>
    <xf numFmtId="0" fontId="53" fillId="0" borderId="11" xfId="0" applyFont="1" applyBorder="1" applyAlignment="1">
      <alignment wrapText="1"/>
    </xf>
    <xf numFmtId="4" fontId="51" fillId="0" borderId="0" xfId="0" applyNumberFormat="1" applyFont="1" applyAlignment="1">
      <alignment/>
    </xf>
    <xf numFmtId="4" fontId="50" fillId="33" borderId="19" xfId="0" applyNumberFormat="1" applyFont="1" applyFill="1" applyBorder="1" applyAlignment="1">
      <alignment horizontal="center" wrapText="1"/>
    </xf>
    <xf numFmtId="4" fontId="50" fillId="33" borderId="15" xfId="0" applyNumberFormat="1" applyFont="1" applyFill="1" applyBorder="1" applyAlignment="1">
      <alignment horizontal="center" wrapText="1"/>
    </xf>
    <xf numFmtId="4" fontId="51" fillId="33" borderId="11" xfId="0" applyNumberFormat="1" applyFont="1" applyFill="1" applyBorder="1" applyAlignment="1">
      <alignment wrapText="1"/>
    </xf>
    <xf numFmtId="0" fontId="52" fillId="0" borderId="0" xfId="0" applyFont="1" applyAlignment="1">
      <alignment vertical="top" wrapText="1"/>
    </xf>
    <xf numFmtId="0" fontId="52" fillId="35" borderId="11" xfId="0" applyFont="1" applyFill="1" applyBorder="1" applyAlignment="1">
      <alignment vertical="top" wrapText="1"/>
    </xf>
    <xf numFmtId="0" fontId="52" fillId="0" borderId="25" xfId="0" applyFont="1" applyBorder="1" applyAlignment="1">
      <alignment vertical="top" wrapText="1"/>
    </xf>
    <xf numFmtId="0" fontId="52" fillId="0" borderId="26" xfId="0" applyFont="1" applyBorder="1" applyAlignment="1">
      <alignment vertical="top" wrapText="1"/>
    </xf>
    <xf numFmtId="0" fontId="52" fillId="0" borderId="0" xfId="0" applyFont="1" applyAlignment="1">
      <alignment/>
    </xf>
    <xf numFmtId="0" fontId="52" fillId="0" borderId="15" xfId="0" applyFont="1" applyBorder="1" applyAlignment="1">
      <alignment horizontal="left" vertical="top" wrapText="1" indent="2"/>
    </xf>
    <xf numFmtId="0" fontId="52" fillId="0" borderId="21" xfId="0" applyFont="1" applyBorder="1" applyAlignment="1">
      <alignment wrapText="1"/>
    </xf>
    <xf numFmtId="0" fontId="52" fillId="0" borderId="0" xfId="0" applyFont="1" applyAlignment="1">
      <alignment wrapText="1"/>
    </xf>
    <xf numFmtId="0" fontId="52" fillId="0" borderId="15" xfId="0" applyFont="1" applyBorder="1" applyAlignment="1">
      <alignment horizontal="left" vertical="top" wrapText="1" indent="1"/>
    </xf>
    <xf numFmtId="0" fontId="52" fillId="0" borderId="11" xfId="0" applyFont="1" applyBorder="1" applyAlignment="1">
      <alignment horizontal="left" vertical="top" wrapText="1" indent="1"/>
    </xf>
    <xf numFmtId="0" fontId="52" fillId="0" borderId="11" xfId="0" applyFont="1" applyBorder="1" applyAlignment="1">
      <alignment horizontal="justify" vertical="top" wrapText="1"/>
    </xf>
    <xf numFmtId="0" fontId="52" fillId="0" borderId="12" xfId="0" applyFont="1" applyBorder="1" applyAlignment="1">
      <alignment horizontal="center" wrapText="1"/>
    </xf>
    <xf numFmtId="0" fontId="52" fillId="0" borderId="11" xfId="0" applyFont="1" applyBorder="1" applyAlignment="1">
      <alignment horizontal="center" wrapText="1"/>
    </xf>
    <xf numFmtId="4" fontId="51" fillId="35" borderId="15" xfId="0" applyNumberFormat="1" applyFont="1" applyFill="1" applyBorder="1" applyAlignment="1">
      <alignment horizontal="right" wrapText="1"/>
    </xf>
    <xf numFmtId="0" fontId="52" fillId="0" borderId="13" xfId="0" applyFont="1" applyBorder="1" applyAlignment="1">
      <alignment horizontal="center" wrapText="1"/>
    </xf>
    <xf numFmtId="0" fontId="51" fillId="0" borderId="15" xfId="0" applyFont="1" applyBorder="1" applyAlignment="1">
      <alignment vertical="top" wrapText="1"/>
    </xf>
    <xf numFmtId="0" fontId="51" fillId="0" borderId="11" xfId="0" applyFont="1" applyBorder="1" applyAlignment="1">
      <alignment vertical="top" wrapText="1"/>
    </xf>
    <xf numFmtId="0" fontId="52" fillId="0" borderId="27" xfId="0" applyFont="1" applyBorder="1" applyAlignment="1">
      <alignment vertical="top" wrapText="1"/>
    </xf>
    <xf numFmtId="0" fontId="52" fillId="34" borderId="16" xfId="0" applyFont="1" applyFill="1" applyBorder="1" applyAlignment="1">
      <alignment horizontal="center" wrapText="1"/>
    </xf>
    <xf numFmtId="0" fontId="52" fillId="34" borderId="15" xfId="0" applyFont="1" applyFill="1" applyBorder="1" applyAlignment="1">
      <alignment horizontal="center" wrapText="1"/>
    </xf>
    <xf numFmtId="0" fontId="52" fillId="34" borderId="17" xfId="0" applyFont="1" applyFill="1" applyBorder="1" applyAlignment="1">
      <alignment horizontal="center" wrapText="1"/>
    </xf>
    <xf numFmtId="0" fontId="52" fillId="36" borderId="12" xfId="0" applyFont="1" applyFill="1" applyBorder="1" applyAlignment="1">
      <alignment horizontal="center" wrapText="1"/>
    </xf>
    <xf numFmtId="0" fontId="52" fillId="36" borderId="13" xfId="0" applyFont="1" applyFill="1" applyBorder="1" applyAlignment="1">
      <alignment horizontal="center" wrapText="1"/>
    </xf>
    <xf numFmtId="0" fontId="52" fillId="36" borderId="11" xfId="0" applyFont="1" applyFill="1" applyBorder="1" applyAlignment="1">
      <alignment horizontal="center" wrapText="1"/>
    </xf>
    <xf numFmtId="0" fontId="52" fillId="36" borderId="16" xfId="0" applyFont="1" applyFill="1" applyBorder="1" applyAlignment="1">
      <alignment horizontal="center" wrapText="1"/>
    </xf>
    <xf numFmtId="0" fontId="52" fillId="36" borderId="15" xfId="0" applyFont="1" applyFill="1" applyBorder="1" applyAlignment="1">
      <alignment horizontal="center" wrapText="1"/>
    </xf>
    <xf numFmtId="0" fontId="52" fillId="35" borderId="16" xfId="0" applyFont="1" applyFill="1" applyBorder="1" applyAlignment="1">
      <alignment horizontal="center" wrapText="1"/>
    </xf>
    <xf numFmtId="0" fontId="52" fillId="35" borderId="15" xfId="0" applyFont="1" applyFill="1" applyBorder="1" applyAlignment="1">
      <alignment horizontal="center" wrapText="1"/>
    </xf>
    <xf numFmtId="4" fontId="50" fillId="37" borderId="18" xfId="0" applyNumberFormat="1" applyFont="1" applyFill="1" applyBorder="1" applyAlignment="1">
      <alignment horizontal="right" wrapText="1"/>
    </xf>
    <xf numFmtId="0" fontId="48" fillId="0" borderId="0" xfId="0" applyFont="1" applyAlignment="1">
      <alignment horizontal="left" indent="2"/>
    </xf>
    <xf numFmtId="0" fontId="52" fillId="35" borderId="11" xfId="0" applyFont="1" applyFill="1" applyBorder="1" applyAlignment="1">
      <alignment horizontal="left" vertical="top" wrapText="1" indent="2"/>
    </xf>
    <xf numFmtId="0" fontId="52" fillId="0" borderId="11" xfId="0" applyFont="1" applyBorder="1" applyAlignment="1">
      <alignment horizontal="left" vertical="top" wrapText="1" indent="2"/>
    </xf>
    <xf numFmtId="0" fontId="53" fillId="0" borderId="15" xfId="0" applyFont="1" applyBorder="1" applyAlignment="1">
      <alignment wrapText="1"/>
    </xf>
    <xf numFmtId="0" fontId="52" fillId="35" borderId="12" xfId="0" applyFont="1" applyFill="1" applyBorder="1" applyAlignment="1">
      <alignment horizontal="center" wrapText="1"/>
    </xf>
    <xf numFmtId="0" fontId="52" fillId="35" borderId="17" xfId="0" applyFont="1" applyFill="1" applyBorder="1" applyAlignment="1">
      <alignment horizontal="center" wrapText="1"/>
    </xf>
    <xf numFmtId="0" fontId="48" fillId="0" borderId="0" xfId="0" applyFont="1" applyAlignment="1">
      <alignment horizontal="left" indent="4"/>
    </xf>
    <xf numFmtId="0" fontId="52" fillId="35" borderId="15" xfId="0" applyFont="1" applyFill="1" applyBorder="1" applyAlignment="1">
      <alignment vertical="top" wrapText="1"/>
    </xf>
    <xf numFmtId="0" fontId="50" fillId="0" borderId="0" xfId="0" applyFont="1" applyAlignment="1">
      <alignment horizontal="right"/>
    </xf>
    <xf numFmtId="0" fontId="54" fillId="0" borderId="0" xfId="0" applyFont="1" applyAlignment="1">
      <alignment horizontal="center"/>
    </xf>
    <xf numFmtId="0" fontId="48" fillId="38" borderId="20" xfId="0" applyFont="1" applyFill="1" applyBorder="1" applyAlignment="1">
      <alignment horizontal="center" wrapText="1"/>
    </xf>
    <xf numFmtId="0" fontId="48" fillId="38" borderId="21" xfId="0" applyFont="1" applyFill="1" applyBorder="1" applyAlignment="1">
      <alignment horizontal="center" wrapText="1"/>
    </xf>
    <xf numFmtId="0" fontId="53" fillId="0" borderId="11" xfId="0" applyFont="1" applyBorder="1" applyAlignment="1">
      <alignment horizontal="left" vertical="top" wrapText="1"/>
    </xf>
    <xf numFmtId="0" fontId="55" fillId="0" borderId="0" xfId="0" applyFont="1" applyAlignment="1">
      <alignment/>
    </xf>
    <xf numFmtId="4" fontId="49" fillId="39" borderId="11" xfId="0" applyNumberFormat="1" applyFont="1" applyFill="1" applyBorder="1" applyAlignment="1">
      <alignment horizontal="right" vertical="top" wrapText="1"/>
    </xf>
    <xf numFmtId="4" fontId="48" fillId="39" borderId="11" xfId="0" applyNumberFormat="1" applyFont="1" applyFill="1" applyBorder="1" applyAlignment="1">
      <alignment horizontal="right" wrapText="1"/>
    </xf>
    <xf numFmtId="0" fontId="0" fillId="39" borderId="0" xfId="0" applyFill="1" applyAlignment="1">
      <alignment/>
    </xf>
    <xf numFmtId="4" fontId="56" fillId="35" borderId="11" xfId="0" applyNumberFormat="1" applyFont="1" applyFill="1" applyBorder="1" applyAlignment="1">
      <alignment horizontal="right" wrapText="1"/>
    </xf>
    <xf numFmtId="4" fontId="56" fillId="35" borderId="18" xfId="0" applyNumberFormat="1" applyFont="1" applyFill="1" applyBorder="1" applyAlignment="1">
      <alignment horizontal="right" wrapText="1"/>
    </xf>
    <xf numFmtId="0" fontId="52" fillId="36" borderId="15" xfId="0" applyFont="1" applyFill="1" applyBorder="1" applyAlignment="1">
      <alignment vertical="top" wrapText="1"/>
    </xf>
    <xf numFmtId="0" fontId="52" fillId="36" borderId="11" xfId="0" applyFont="1" applyFill="1" applyBorder="1" applyAlignment="1">
      <alignment vertical="top" wrapText="1"/>
    </xf>
    <xf numFmtId="0" fontId="52" fillId="36" borderId="10" xfId="0" applyFont="1" applyFill="1" applyBorder="1" applyAlignment="1">
      <alignment vertical="top" wrapText="1"/>
    </xf>
    <xf numFmtId="0" fontId="52" fillId="36" borderId="18" xfId="0" applyFont="1" applyFill="1" applyBorder="1" applyAlignment="1">
      <alignment vertical="top" wrapText="1"/>
    </xf>
    <xf numFmtId="0" fontId="52" fillId="36" borderId="14" xfId="0" applyFont="1" applyFill="1" applyBorder="1" applyAlignment="1">
      <alignment vertical="top" wrapText="1"/>
    </xf>
    <xf numFmtId="0" fontId="52" fillId="36" borderId="17" xfId="0" applyFont="1" applyFill="1" applyBorder="1" applyAlignment="1">
      <alignment horizontal="center" wrapText="1"/>
    </xf>
    <xf numFmtId="4" fontId="56" fillId="35" borderId="28" xfId="0" applyNumberFormat="1" applyFont="1" applyFill="1" applyBorder="1" applyAlignment="1">
      <alignment horizontal="right" wrapText="1"/>
    </xf>
    <xf numFmtId="4" fontId="56" fillId="0" borderId="18" xfId="0" applyNumberFormat="1" applyFont="1" applyBorder="1" applyAlignment="1">
      <alignment horizontal="right" wrapText="1"/>
    </xf>
    <xf numFmtId="0" fontId="52" fillId="0" borderId="28" xfId="0" applyFont="1" applyBorder="1" applyAlignment="1">
      <alignment vertical="top" wrapText="1"/>
    </xf>
    <xf numFmtId="4" fontId="50" fillId="37" borderId="29" xfId="0" applyNumberFormat="1" applyFont="1" applyFill="1" applyBorder="1" applyAlignment="1">
      <alignment horizontal="right" wrapText="1"/>
    </xf>
    <xf numFmtId="0" fontId="52" fillId="0" borderId="0" xfId="0" applyFont="1" applyBorder="1" applyAlignment="1">
      <alignment wrapText="1"/>
    </xf>
    <xf numFmtId="0" fontId="52" fillId="27" borderId="18" xfId="0" applyFont="1" applyFill="1" applyBorder="1" applyAlignment="1">
      <alignment vertical="top" wrapText="1"/>
    </xf>
    <xf numFmtId="4" fontId="56" fillId="27" borderId="18" xfId="0" applyNumberFormat="1" applyFont="1" applyFill="1" applyBorder="1" applyAlignment="1">
      <alignment horizontal="right" wrapText="1"/>
    </xf>
    <xf numFmtId="4" fontId="56" fillId="0" borderId="18" xfId="0" applyNumberFormat="1" applyFont="1" applyBorder="1" applyAlignment="1">
      <alignment wrapText="1"/>
    </xf>
    <xf numFmtId="4" fontId="56" fillId="0" borderId="18" xfId="0" applyNumberFormat="1" applyFont="1" applyBorder="1" applyAlignment="1">
      <alignment/>
    </xf>
    <xf numFmtId="4" fontId="50" fillId="37" borderId="30" xfId="0" applyNumberFormat="1" applyFont="1" applyFill="1" applyBorder="1" applyAlignment="1">
      <alignment horizontal="right" wrapText="1"/>
    </xf>
    <xf numFmtId="0" fontId="0" fillId="0" borderId="0" xfId="0" applyBorder="1" applyAlignment="1">
      <alignment/>
    </xf>
    <xf numFmtId="4" fontId="4" fillId="37" borderId="18" xfId="0" applyNumberFormat="1" applyFont="1" applyFill="1" applyBorder="1" applyAlignment="1">
      <alignment horizontal="right" wrapText="1"/>
    </xf>
    <xf numFmtId="4" fontId="50" fillId="39" borderId="0" xfId="0" applyNumberFormat="1" applyFont="1" applyFill="1" applyBorder="1" applyAlignment="1">
      <alignment horizontal="right" wrapText="1"/>
    </xf>
    <xf numFmtId="4" fontId="48" fillId="40" borderId="31" xfId="0" applyNumberFormat="1" applyFont="1" applyFill="1" applyBorder="1" applyAlignment="1">
      <alignment horizontal="right" wrapText="1"/>
    </xf>
    <xf numFmtId="0" fontId="52" fillId="0" borderId="21" xfId="0" applyFont="1" applyBorder="1" applyAlignment="1">
      <alignment vertical="top" wrapText="1"/>
    </xf>
    <xf numFmtId="0" fontId="52" fillId="0" borderId="18" xfId="0" applyFont="1" applyBorder="1" applyAlignment="1">
      <alignment vertical="top" wrapText="1"/>
    </xf>
    <xf numFmtId="0" fontId="57" fillId="0" borderId="11" xfId="0" applyFont="1" applyBorder="1" applyAlignment="1">
      <alignment vertical="top" wrapText="1"/>
    </xf>
    <xf numFmtId="0" fontId="57" fillId="0" borderId="15" xfId="0" applyFont="1" applyBorder="1" applyAlignment="1">
      <alignment vertical="top" wrapText="1"/>
    </xf>
    <xf numFmtId="0" fontId="52" fillId="0" borderId="11" xfId="0" applyFont="1" applyFill="1" applyBorder="1" applyAlignment="1">
      <alignment horizontal="center" wrapText="1"/>
    </xf>
    <xf numFmtId="0" fontId="52" fillId="39" borderId="12" xfId="0" applyFont="1" applyFill="1" applyBorder="1" applyAlignment="1">
      <alignment horizontal="center" wrapText="1"/>
    </xf>
    <xf numFmtId="0" fontId="52" fillId="39" borderId="11" xfId="0" applyFont="1" applyFill="1" applyBorder="1" applyAlignment="1">
      <alignment horizontal="center" wrapText="1"/>
    </xf>
    <xf numFmtId="0" fontId="52" fillId="39" borderId="13" xfId="0" applyFont="1" applyFill="1" applyBorder="1" applyAlignment="1">
      <alignment horizontal="center" wrapText="1"/>
    </xf>
    <xf numFmtId="0" fontId="52" fillId="39" borderId="16" xfId="0" applyFont="1" applyFill="1" applyBorder="1" applyAlignment="1">
      <alignment horizontal="center" wrapText="1"/>
    </xf>
    <xf numFmtId="0" fontId="52" fillId="39" borderId="15" xfId="0" applyFont="1" applyFill="1" applyBorder="1" applyAlignment="1">
      <alignment horizontal="center" wrapText="1"/>
    </xf>
    <xf numFmtId="0" fontId="52" fillId="0" borderId="14" xfId="0" applyFont="1" applyBorder="1" applyAlignment="1">
      <alignment vertical="top" wrapText="1"/>
    </xf>
    <xf numFmtId="0" fontId="52" fillId="0" borderId="10" xfId="0" applyFont="1" applyBorder="1" applyAlignment="1">
      <alignment vertical="top" wrapText="1"/>
    </xf>
    <xf numFmtId="0" fontId="52" fillId="0" borderId="18" xfId="0" applyFont="1" applyBorder="1" applyAlignment="1">
      <alignment vertical="top" wrapText="1"/>
    </xf>
    <xf numFmtId="0" fontId="52" fillId="0" borderId="11" xfId="0" applyFont="1" applyBorder="1" applyAlignment="1">
      <alignment horizontal="left" vertical="top" wrapText="1"/>
    </xf>
    <xf numFmtId="0" fontId="52" fillId="0" borderId="11" xfId="0" applyFont="1" applyBorder="1" applyAlignment="1">
      <alignment horizontal="left" wrapText="1"/>
    </xf>
    <xf numFmtId="0" fontId="52" fillId="0" borderId="32" xfId="0" applyFont="1" applyBorder="1" applyAlignment="1">
      <alignment vertical="top" wrapText="1"/>
    </xf>
    <xf numFmtId="4" fontId="56" fillId="35" borderId="33" xfId="0" applyNumberFormat="1" applyFont="1" applyFill="1" applyBorder="1" applyAlignment="1">
      <alignment horizontal="right" wrapText="1"/>
    </xf>
    <xf numFmtId="0" fontId="52" fillId="39" borderId="18" xfId="0" applyFont="1" applyFill="1" applyBorder="1" applyAlignment="1">
      <alignment horizontal="center" wrapText="1"/>
    </xf>
    <xf numFmtId="4" fontId="52" fillId="35" borderId="18" xfId="0" applyNumberFormat="1" applyFont="1" applyFill="1" applyBorder="1" applyAlignment="1">
      <alignment horizontal="right" wrapText="1"/>
    </xf>
    <xf numFmtId="0" fontId="52" fillId="39" borderId="10" xfId="0" applyFont="1" applyFill="1" applyBorder="1" applyAlignment="1">
      <alignment vertical="top" wrapText="1"/>
    </xf>
    <xf numFmtId="0" fontId="52" fillId="39" borderId="18" xfId="0" applyFont="1" applyFill="1" applyBorder="1" applyAlignment="1">
      <alignment vertical="top" wrapText="1"/>
    </xf>
    <xf numFmtId="0" fontId="52" fillId="39" borderId="11" xfId="0" applyFont="1" applyFill="1" applyBorder="1" applyAlignment="1">
      <alignment vertical="top" wrapText="1"/>
    </xf>
    <xf numFmtId="0" fontId="52" fillId="41" borderId="12" xfId="0" applyFont="1" applyFill="1" applyBorder="1" applyAlignment="1">
      <alignment horizontal="center" wrapText="1"/>
    </xf>
    <xf numFmtId="0" fontId="52" fillId="41" borderId="13" xfId="0" applyFont="1" applyFill="1" applyBorder="1" applyAlignment="1">
      <alignment horizontal="center" wrapText="1"/>
    </xf>
    <xf numFmtId="0" fontId="52" fillId="42" borderId="12" xfId="0" applyFont="1" applyFill="1" applyBorder="1" applyAlignment="1">
      <alignment horizontal="center" wrapText="1"/>
    </xf>
    <xf numFmtId="0" fontId="52" fillId="41" borderId="11" xfId="0" applyFont="1" applyFill="1" applyBorder="1" applyAlignment="1">
      <alignment horizontal="center" wrapText="1"/>
    </xf>
    <xf numFmtId="0" fontId="52" fillId="41" borderId="16" xfId="0" applyFont="1" applyFill="1" applyBorder="1" applyAlignment="1">
      <alignment horizontal="center" wrapText="1"/>
    </xf>
    <xf numFmtId="0" fontId="52" fillId="41" borderId="15" xfId="0" applyFont="1" applyFill="1" applyBorder="1" applyAlignment="1">
      <alignment horizontal="center" wrapText="1"/>
    </xf>
    <xf numFmtId="0" fontId="52" fillId="41" borderId="17" xfId="0" applyFont="1" applyFill="1" applyBorder="1" applyAlignment="1">
      <alignment horizontal="center" wrapText="1"/>
    </xf>
    <xf numFmtId="4" fontId="52" fillId="35" borderId="28" xfId="0" applyNumberFormat="1" applyFont="1" applyFill="1" applyBorder="1" applyAlignment="1">
      <alignment horizontal="right" wrapText="1"/>
    </xf>
    <xf numFmtId="0" fontId="52" fillId="39" borderId="17" xfId="0" applyFont="1" applyFill="1" applyBorder="1" applyAlignment="1">
      <alignment horizontal="center" wrapText="1"/>
    </xf>
    <xf numFmtId="0" fontId="52" fillId="39" borderId="28" xfId="0" applyFont="1" applyFill="1" applyBorder="1" applyAlignment="1">
      <alignment horizontal="center" wrapText="1"/>
    </xf>
    <xf numFmtId="0" fontId="52" fillId="41" borderId="28" xfId="0" applyFont="1" applyFill="1" applyBorder="1" applyAlignment="1">
      <alignment horizontal="center" wrapText="1"/>
    </xf>
    <xf numFmtId="0" fontId="52" fillId="41" borderId="18" xfId="0" applyFont="1" applyFill="1" applyBorder="1" applyAlignment="1">
      <alignment horizontal="center" wrapText="1"/>
    </xf>
    <xf numFmtId="0" fontId="52" fillId="42" borderId="11" xfId="0" applyFont="1" applyFill="1" applyBorder="1" applyAlignment="1">
      <alignment horizontal="center" wrapText="1"/>
    </xf>
    <xf numFmtId="0" fontId="52" fillId="42" borderId="16" xfId="0" applyFont="1" applyFill="1" applyBorder="1" applyAlignment="1">
      <alignment horizontal="center" wrapText="1"/>
    </xf>
    <xf numFmtId="0" fontId="52" fillId="42" borderId="15" xfId="0" applyFont="1" applyFill="1" applyBorder="1" applyAlignment="1">
      <alignment horizontal="center" wrapText="1"/>
    </xf>
    <xf numFmtId="0" fontId="52" fillId="42" borderId="17" xfId="0" applyFont="1" applyFill="1" applyBorder="1" applyAlignment="1">
      <alignment horizontal="center" wrapText="1"/>
    </xf>
    <xf numFmtId="0" fontId="58" fillId="41" borderId="12" xfId="0" applyFont="1" applyFill="1" applyBorder="1" applyAlignment="1">
      <alignment horizontal="center" wrapText="1"/>
    </xf>
    <xf numFmtId="0" fontId="58" fillId="41" borderId="11" xfId="0" applyFont="1" applyFill="1" applyBorder="1" applyAlignment="1">
      <alignment horizontal="center" wrapText="1"/>
    </xf>
    <xf numFmtId="0" fontId="50" fillId="41" borderId="21" xfId="0" applyFont="1" applyFill="1" applyBorder="1" applyAlignment="1">
      <alignment horizontal="center" wrapText="1"/>
    </xf>
    <xf numFmtId="0" fontId="50" fillId="41" borderId="22" xfId="0" applyFont="1" applyFill="1" applyBorder="1" applyAlignment="1">
      <alignment horizontal="center" wrapText="1"/>
    </xf>
    <xf numFmtId="0" fontId="50" fillId="41" borderId="24" xfId="0" applyFont="1" applyFill="1" applyBorder="1" applyAlignment="1">
      <alignment horizontal="center" wrapText="1"/>
    </xf>
    <xf numFmtId="0" fontId="52" fillId="41" borderId="22" xfId="0" applyFont="1" applyFill="1" applyBorder="1" applyAlignment="1">
      <alignment horizontal="center" wrapText="1"/>
    </xf>
    <xf numFmtId="0" fontId="52" fillId="41" borderId="21" xfId="0" applyFont="1" applyFill="1" applyBorder="1" applyAlignment="1">
      <alignment horizontal="center" wrapText="1"/>
    </xf>
    <xf numFmtId="0" fontId="52" fillId="41" borderId="24" xfId="0" applyFont="1" applyFill="1" applyBorder="1" applyAlignment="1">
      <alignment horizontal="center" wrapText="1"/>
    </xf>
    <xf numFmtId="0" fontId="52" fillId="0" borderId="34" xfId="0" applyFont="1" applyBorder="1" applyAlignment="1">
      <alignment vertical="top" wrapText="1"/>
    </xf>
    <xf numFmtId="0" fontId="0" fillId="0" borderId="35" xfId="0" applyBorder="1" applyAlignment="1">
      <alignment wrapText="1"/>
    </xf>
    <xf numFmtId="0" fontId="0" fillId="0" borderId="36" xfId="0" applyBorder="1" applyAlignment="1">
      <alignment wrapText="1"/>
    </xf>
    <xf numFmtId="0" fontId="52" fillId="0" borderId="37" xfId="0" applyFont="1" applyBorder="1" applyAlignment="1">
      <alignment vertical="top" wrapText="1"/>
    </xf>
    <xf numFmtId="0" fontId="0" fillId="0" borderId="38" xfId="0" applyBorder="1" applyAlignment="1">
      <alignment wrapText="1"/>
    </xf>
    <xf numFmtId="0" fontId="0" fillId="0" borderId="39" xfId="0" applyBorder="1" applyAlignment="1">
      <alignment wrapText="1"/>
    </xf>
    <xf numFmtId="0" fontId="50" fillId="37" borderId="40" xfId="0" applyFont="1" applyFill="1" applyBorder="1" applyAlignment="1">
      <alignment vertical="top" wrapText="1"/>
    </xf>
    <xf numFmtId="0" fontId="0" fillId="37" borderId="41" xfId="0" applyFill="1" applyBorder="1" applyAlignment="1">
      <alignment wrapText="1"/>
    </xf>
    <xf numFmtId="4" fontId="52" fillId="35" borderId="42" xfId="0" applyNumberFormat="1" applyFont="1" applyFill="1" applyBorder="1" applyAlignment="1">
      <alignment horizontal="right" wrapText="1"/>
    </xf>
    <xf numFmtId="0" fontId="0" fillId="0" borderId="10" xfId="0" applyBorder="1" applyAlignment="1">
      <alignment horizontal="right" wrapText="1"/>
    </xf>
    <xf numFmtId="0" fontId="50" fillId="37" borderId="43" xfId="0" applyFont="1" applyFill="1" applyBorder="1" applyAlignment="1">
      <alignment vertical="top" wrapText="1"/>
    </xf>
    <xf numFmtId="0" fontId="0" fillId="37" borderId="44" xfId="0" applyFill="1" applyBorder="1" applyAlignment="1">
      <alignment wrapText="1"/>
    </xf>
    <xf numFmtId="0" fontId="0" fillId="37" borderId="45" xfId="0" applyFill="1" applyBorder="1" applyAlignment="1">
      <alignment wrapText="1"/>
    </xf>
    <xf numFmtId="0" fontId="53" fillId="0" borderId="34" xfId="0" applyFont="1" applyBorder="1" applyAlignment="1">
      <alignment wrapText="1"/>
    </xf>
    <xf numFmtId="0" fontId="0" fillId="0" borderId="14" xfId="0" applyBorder="1" applyAlignment="1">
      <alignment wrapText="1"/>
    </xf>
    <xf numFmtId="0" fontId="52" fillId="0" borderId="34" xfId="0" applyFont="1" applyBorder="1" applyAlignment="1">
      <alignment wrapText="1"/>
    </xf>
    <xf numFmtId="0" fontId="52" fillId="34" borderId="46" xfId="0" applyFont="1" applyFill="1" applyBorder="1" applyAlignment="1">
      <alignment horizontal="center" wrapText="1"/>
    </xf>
    <xf numFmtId="0" fontId="52" fillId="34" borderId="47" xfId="0" applyFont="1" applyFill="1" applyBorder="1" applyAlignment="1">
      <alignment horizontal="center" wrapText="1"/>
    </xf>
    <xf numFmtId="0" fontId="52" fillId="34" borderId="48" xfId="0" applyFont="1" applyFill="1" applyBorder="1" applyAlignment="1">
      <alignment horizontal="center" wrapText="1"/>
    </xf>
    <xf numFmtId="0" fontId="52" fillId="34" borderId="49" xfId="0" applyFont="1" applyFill="1" applyBorder="1" applyAlignment="1">
      <alignment horizontal="center" wrapText="1"/>
    </xf>
    <xf numFmtId="0" fontId="52" fillId="34" borderId="50" xfId="0" applyFont="1" applyFill="1" applyBorder="1" applyAlignment="1">
      <alignment horizontal="center" wrapText="1"/>
    </xf>
    <xf numFmtId="0" fontId="52" fillId="34" borderId="51" xfId="0" applyFont="1" applyFill="1" applyBorder="1" applyAlignment="1">
      <alignment horizontal="center" wrapText="1"/>
    </xf>
    <xf numFmtId="0" fontId="52" fillId="34" borderId="52" xfId="0" applyFont="1" applyFill="1" applyBorder="1" applyAlignment="1">
      <alignment horizontal="center" wrapText="1"/>
    </xf>
    <xf numFmtId="0" fontId="52" fillId="34" borderId="53" xfId="0" applyFont="1" applyFill="1" applyBorder="1" applyAlignment="1">
      <alignment horizontal="center" wrapText="1"/>
    </xf>
    <xf numFmtId="0" fontId="52" fillId="27" borderId="34" xfId="0" applyFont="1" applyFill="1" applyBorder="1" applyAlignment="1">
      <alignment vertical="top" wrapText="1"/>
    </xf>
    <xf numFmtId="0" fontId="50" fillId="33" borderId="54" xfId="0" applyFont="1" applyFill="1" applyBorder="1" applyAlignment="1">
      <alignment horizontal="center" wrapText="1"/>
    </xf>
    <xf numFmtId="0" fontId="50" fillId="33" borderId="55" xfId="0" applyFont="1" applyFill="1" applyBorder="1" applyAlignment="1">
      <alignment horizontal="center" wrapText="1"/>
    </xf>
    <xf numFmtId="0" fontId="50" fillId="33" borderId="21" xfId="0" applyFont="1" applyFill="1" applyBorder="1" applyAlignment="1">
      <alignment horizontal="center" wrapText="1"/>
    </xf>
    <xf numFmtId="0" fontId="50" fillId="43" borderId="56" xfId="0" applyFont="1" applyFill="1" applyBorder="1" applyAlignment="1">
      <alignment wrapText="1"/>
    </xf>
    <xf numFmtId="0" fontId="50" fillId="43" borderId="55" xfId="0" applyFont="1" applyFill="1" applyBorder="1" applyAlignment="1">
      <alignment wrapText="1"/>
    </xf>
    <xf numFmtId="0" fontId="50" fillId="43" borderId="21" xfId="0" applyFont="1" applyFill="1" applyBorder="1" applyAlignment="1">
      <alignment wrapText="1"/>
    </xf>
    <xf numFmtId="0" fontId="52" fillId="27" borderId="42" xfId="0" applyFont="1" applyFill="1" applyBorder="1" applyAlignment="1">
      <alignment vertical="top" wrapText="1"/>
    </xf>
    <xf numFmtId="0" fontId="52" fillId="27" borderId="14" xfId="0" applyFont="1" applyFill="1" applyBorder="1" applyAlignment="1">
      <alignment vertical="top" wrapText="1"/>
    </xf>
    <xf numFmtId="4" fontId="0" fillId="0" borderId="10" xfId="0" applyNumberFormat="1" applyBorder="1" applyAlignment="1">
      <alignment horizontal="right" wrapText="1"/>
    </xf>
    <xf numFmtId="4" fontId="52" fillId="35" borderId="10" xfId="0" applyNumberFormat="1" applyFont="1" applyFill="1" applyBorder="1" applyAlignment="1">
      <alignment horizontal="right" wrapText="1"/>
    </xf>
    <xf numFmtId="4" fontId="56" fillId="35" borderId="42" xfId="0" applyNumberFormat="1" applyFont="1" applyFill="1" applyBorder="1" applyAlignment="1">
      <alignment horizontal="right" wrapText="1"/>
    </xf>
    <xf numFmtId="4" fontId="56" fillId="35" borderId="10" xfId="0" applyNumberFormat="1" applyFont="1" applyFill="1" applyBorder="1" applyAlignment="1">
      <alignment horizontal="right" wrapText="1"/>
    </xf>
    <xf numFmtId="0" fontId="52" fillId="41" borderId="50" xfId="0" applyFont="1" applyFill="1" applyBorder="1" applyAlignment="1">
      <alignment horizontal="center" wrapText="1"/>
    </xf>
    <xf numFmtId="0" fontId="52" fillId="41" borderId="51" xfId="0" applyFont="1" applyFill="1" applyBorder="1" applyAlignment="1">
      <alignment horizontal="center" wrapText="1"/>
    </xf>
    <xf numFmtId="4" fontId="59" fillId="0" borderId="14" xfId="0" applyNumberFormat="1" applyFont="1" applyBorder="1" applyAlignment="1">
      <alignment wrapText="1"/>
    </xf>
    <xf numFmtId="4" fontId="59" fillId="0" borderId="10" xfId="0" applyNumberFormat="1" applyFont="1" applyBorder="1" applyAlignment="1">
      <alignment wrapText="1"/>
    </xf>
    <xf numFmtId="0" fontId="50" fillId="43" borderId="27" xfId="0" applyFont="1" applyFill="1" applyBorder="1" applyAlignment="1">
      <alignment wrapText="1"/>
    </xf>
    <xf numFmtId="0" fontId="50" fillId="43" borderId="32" xfId="0" applyFont="1" applyFill="1" applyBorder="1" applyAlignment="1">
      <alignment wrapText="1"/>
    </xf>
    <xf numFmtId="0" fontId="50" fillId="43" borderId="11" xfId="0" applyFont="1" applyFill="1" applyBorder="1" applyAlignment="1">
      <alignment wrapText="1"/>
    </xf>
    <xf numFmtId="0" fontId="52" fillId="0" borderId="42" xfId="0" applyFont="1" applyBorder="1" applyAlignment="1">
      <alignment vertical="top" wrapText="1"/>
    </xf>
    <xf numFmtId="0" fontId="52" fillId="0" borderId="14" xfId="0" applyFont="1" applyBorder="1" applyAlignment="1">
      <alignment vertical="top" wrapText="1"/>
    </xf>
    <xf numFmtId="0" fontId="52" fillId="0" borderId="10" xfId="0" applyFont="1" applyBorder="1" applyAlignment="1">
      <alignment vertical="top" wrapText="1"/>
    </xf>
    <xf numFmtId="0" fontId="52" fillId="41" borderId="52" xfId="0" applyFont="1" applyFill="1" applyBorder="1" applyAlignment="1">
      <alignment horizontal="center" wrapText="1"/>
    </xf>
    <xf numFmtId="0" fontId="52" fillId="41" borderId="57" xfId="0" applyFont="1" applyFill="1" applyBorder="1" applyAlignment="1">
      <alignment horizontal="center" wrapText="1"/>
    </xf>
    <xf numFmtId="0" fontId="52" fillId="41" borderId="53" xfId="0" applyFont="1" applyFill="1" applyBorder="1" applyAlignment="1">
      <alignment horizontal="center" wrapText="1"/>
    </xf>
    <xf numFmtId="4" fontId="0" fillId="0" borderId="14" xfId="0" applyNumberFormat="1" applyBorder="1" applyAlignment="1">
      <alignment horizontal="right" wrapText="1"/>
    </xf>
    <xf numFmtId="0" fontId="52" fillId="35" borderId="52" xfId="0" applyFont="1" applyFill="1" applyBorder="1" applyAlignment="1">
      <alignment horizontal="center" wrapText="1"/>
    </xf>
    <xf numFmtId="0" fontId="52" fillId="35" borderId="53" xfId="0" applyFont="1" applyFill="1" applyBorder="1" applyAlignment="1">
      <alignment horizontal="center" wrapText="1"/>
    </xf>
    <xf numFmtId="0" fontId="52" fillId="35" borderId="50" xfId="0" applyFont="1" applyFill="1" applyBorder="1" applyAlignment="1">
      <alignment horizontal="center" wrapText="1"/>
    </xf>
    <xf numFmtId="0" fontId="52" fillId="35" borderId="51" xfId="0" applyFont="1" applyFill="1" applyBorder="1" applyAlignment="1">
      <alignment horizontal="center" wrapText="1"/>
    </xf>
    <xf numFmtId="0" fontId="52" fillId="41" borderId="46" xfId="0" applyFont="1" applyFill="1" applyBorder="1" applyAlignment="1">
      <alignment horizontal="center" wrapText="1"/>
    </xf>
    <xf numFmtId="0" fontId="52" fillId="41" borderId="47" xfId="0" applyFont="1" applyFill="1" applyBorder="1" applyAlignment="1">
      <alignment horizontal="center" wrapText="1"/>
    </xf>
    <xf numFmtId="0" fontId="52" fillId="35" borderId="48" xfId="0" applyFont="1" applyFill="1" applyBorder="1" applyAlignment="1">
      <alignment horizontal="center" wrapText="1"/>
    </xf>
    <xf numFmtId="0" fontId="52" fillId="35" borderId="49" xfId="0" applyFont="1" applyFill="1" applyBorder="1" applyAlignment="1">
      <alignment horizontal="center" wrapText="1"/>
    </xf>
    <xf numFmtId="0" fontId="52" fillId="39" borderId="52" xfId="0" applyFont="1" applyFill="1" applyBorder="1" applyAlignment="1">
      <alignment horizontal="center" wrapText="1"/>
    </xf>
    <xf numFmtId="0" fontId="52" fillId="39" borderId="53" xfId="0" applyFont="1" applyFill="1" applyBorder="1" applyAlignment="1">
      <alignment horizontal="center" wrapText="1"/>
    </xf>
    <xf numFmtId="0" fontId="52" fillId="39" borderId="50" xfId="0" applyFont="1" applyFill="1" applyBorder="1" applyAlignment="1">
      <alignment horizontal="center" wrapText="1"/>
    </xf>
    <xf numFmtId="0" fontId="52" fillId="39" borderId="51" xfId="0" applyFont="1" applyFill="1" applyBorder="1" applyAlignment="1">
      <alignment horizontal="center" wrapText="1"/>
    </xf>
    <xf numFmtId="0" fontId="52" fillId="39" borderId="48" xfId="0" applyFont="1" applyFill="1" applyBorder="1" applyAlignment="1">
      <alignment horizontal="center" wrapText="1"/>
    </xf>
    <xf numFmtId="0" fontId="52" fillId="39" borderId="49" xfId="0" applyFont="1" applyFill="1" applyBorder="1" applyAlignment="1">
      <alignment horizontal="center" wrapText="1"/>
    </xf>
    <xf numFmtId="0" fontId="50" fillId="37" borderId="18" xfId="0" applyFont="1" applyFill="1" applyBorder="1" applyAlignment="1">
      <alignment vertical="top" wrapText="1"/>
    </xf>
    <xf numFmtId="0" fontId="43" fillId="37" borderId="18" xfId="0" applyFont="1" applyFill="1" applyBorder="1" applyAlignment="1">
      <alignment wrapText="1"/>
    </xf>
    <xf numFmtId="0" fontId="52" fillId="34" borderId="58" xfId="0" applyFont="1" applyFill="1" applyBorder="1" applyAlignment="1">
      <alignment horizontal="center" wrapText="1"/>
    </xf>
    <xf numFmtId="0" fontId="50" fillId="33" borderId="42" xfId="0" applyFont="1" applyFill="1" applyBorder="1" applyAlignment="1">
      <alignment horizontal="center" wrapText="1"/>
    </xf>
    <xf numFmtId="0" fontId="50" fillId="33" borderId="14" xfId="0" applyFont="1" applyFill="1" applyBorder="1" applyAlignment="1">
      <alignment horizontal="center" wrapText="1"/>
    </xf>
    <xf numFmtId="0" fontId="50" fillId="33" borderId="10" xfId="0" applyFont="1" applyFill="1" applyBorder="1" applyAlignment="1">
      <alignment horizontal="center" wrapText="1"/>
    </xf>
    <xf numFmtId="0" fontId="50" fillId="33" borderId="56" xfId="0" applyFont="1" applyFill="1" applyBorder="1" applyAlignment="1">
      <alignment horizontal="center" wrapText="1"/>
    </xf>
    <xf numFmtId="0" fontId="50" fillId="33" borderId="24" xfId="0" applyFont="1" applyFill="1" applyBorder="1" applyAlignment="1">
      <alignment horizontal="center" wrapText="1"/>
    </xf>
    <xf numFmtId="0" fontId="50" fillId="0" borderId="42" xfId="0" applyFont="1" applyBorder="1" applyAlignment="1">
      <alignment vertical="top" wrapText="1"/>
    </xf>
    <xf numFmtId="0" fontId="50" fillId="0" borderId="10" xfId="0" applyFont="1" applyBorder="1" applyAlignment="1">
      <alignment vertical="top" wrapText="1"/>
    </xf>
    <xf numFmtId="0" fontId="50" fillId="34" borderId="52" xfId="0" applyFont="1" applyFill="1" applyBorder="1" applyAlignment="1">
      <alignment horizontal="center" wrapText="1"/>
    </xf>
    <xf numFmtId="0" fontId="50" fillId="34" borderId="53" xfId="0" applyFont="1" applyFill="1" applyBorder="1" applyAlignment="1">
      <alignment horizontal="center" wrapText="1"/>
    </xf>
    <xf numFmtId="0" fontId="50" fillId="34" borderId="50" xfId="0" applyFont="1" applyFill="1" applyBorder="1" applyAlignment="1">
      <alignment horizontal="center" wrapText="1"/>
    </xf>
    <xf numFmtId="0" fontId="50" fillId="34" borderId="51" xfId="0" applyFont="1" applyFill="1" applyBorder="1" applyAlignment="1">
      <alignment horizontal="center" wrapText="1"/>
    </xf>
    <xf numFmtId="0" fontId="50" fillId="34" borderId="46" xfId="0" applyFont="1" applyFill="1" applyBorder="1" applyAlignment="1">
      <alignment horizontal="center" wrapText="1"/>
    </xf>
    <xf numFmtId="0" fontId="50" fillId="34" borderId="47" xfId="0" applyFont="1" applyFill="1" applyBorder="1" applyAlignment="1">
      <alignment horizontal="center" wrapText="1"/>
    </xf>
    <xf numFmtId="0" fontId="50" fillId="34" borderId="48" xfId="0" applyFont="1" applyFill="1" applyBorder="1" applyAlignment="1">
      <alignment horizontal="center" wrapText="1"/>
    </xf>
    <xf numFmtId="0" fontId="50" fillId="34" borderId="49" xfId="0" applyFont="1" applyFill="1" applyBorder="1" applyAlignment="1">
      <alignment horizontal="center" wrapText="1"/>
    </xf>
    <xf numFmtId="4" fontId="52" fillId="35" borderId="59" xfId="0" applyNumberFormat="1" applyFont="1" applyFill="1" applyBorder="1" applyAlignment="1">
      <alignment horizontal="right" wrapText="1"/>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0" fillId="3" borderId="34" xfId="0" applyFont="1" applyFill="1" applyBorder="1" applyAlignment="1">
      <alignment/>
    </xf>
    <xf numFmtId="0" fontId="50" fillId="3" borderId="35" xfId="0" applyFont="1" applyFill="1" applyBorder="1" applyAlignment="1">
      <alignment/>
    </xf>
    <xf numFmtId="0" fontId="50" fillId="3" borderId="36" xfId="0" applyFont="1" applyFill="1" applyBorder="1" applyAlignment="1">
      <alignment/>
    </xf>
    <xf numFmtId="0" fontId="50" fillId="35" borderId="52" xfId="0" applyFont="1" applyFill="1" applyBorder="1" applyAlignment="1">
      <alignment horizontal="center" wrapText="1"/>
    </xf>
    <xf numFmtId="0" fontId="50" fillId="35" borderId="57" xfId="0" applyFont="1" applyFill="1" applyBorder="1" applyAlignment="1">
      <alignment horizontal="center" wrapText="1"/>
    </xf>
    <xf numFmtId="0" fontId="50" fillId="0" borderId="50" xfId="0" applyFont="1" applyFill="1" applyBorder="1" applyAlignment="1">
      <alignment horizontal="center" wrapText="1"/>
    </xf>
    <xf numFmtId="0" fontId="50" fillId="0" borderId="60" xfId="0" applyFont="1" applyFill="1" applyBorder="1" applyAlignment="1">
      <alignment horizontal="center" wrapText="1"/>
    </xf>
    <xf numFmtId="0" fontId="50" fillId="0" borderId="52" xfId="0" applyFont="1" applyFill="1" applyBorder="1" applyAlignment="1">
      <alignment horizontal="center" wrapText="1"/>
    </xf>
    <xf numFmtId="0" fontId="50" fillId="0" borderId="57" xfId="0" applyFont="1" applyFill="1" applyBorder="1" applyAlignment="1">
      <alignment horizontal="center" wrapText="1"/>
    </xf>
    <xf numFmtId="0" fontId="50" fillId="0" borderId="46" xfId="0" applyFont="1" applyFill="1" applyBorder="1" applyAlignment="1">
      <alignment horizontal="center" wrapText="1"/>
    </xf>
    <xf numFmtId="0" fontId="50" fillId="0" borderId="58" xfId="0" applyFont="1" applyFill="1" applyBorder="1" applyAlignment="1">
      <alignment horizontal="center" wrapText="1"/>
    </xf>
    <xf numFmtId="0" fontId="50" fillId="35" borderId="48" xfId="0" applyFont="1" applyFill="1" applyBorder="1" applyAlignment="1">
      <alignment horizontal="center" wrapText="1"/>
    </xf>
    <xf numFmtId="0" fontId="50" fillId="35" borderId="61" xfId="0" applyFont="1" applyFill="1" applyBorder="1" applyAlignment="1">
      <alignment horizontal="center" wrapText="1"/>
    </xf>
    <xf numFmtId="0" fontId="50" fillId="41" borderId="50" xfId="0" applyFont="1" applyFill="1" applyBorder="1" applyAlignment="1">
      <alignment horizontal="center" wrapText="1"/>
    </xf>
    <xf numFmtId="0" fontId="50" fillId="41" borderId="60" xfId="0" applyFont="1" applyFill="1" applyBorder="1" applyAlignment="1">
      <alignment horizontal="center" wrapText="1"/>
    </xf>
    <xf numFmtId="0" fontId="50" fillId="41" borderId="52" xfId="0" applyFont="1" applyFill="1" applyBorder="1" applyAlignment="1">
      <alignment horizontal="center" wrapText="1"/>
    </xf>
    <xf numFmtId="0" fontId="50" fillId="41" borderId="57" xfId="0" applyFont="1" applyFill="1" applyBorder="1" applyAlignment="1">
      <alignment horizontal="center" wrapText="1"/>
    </xf>
    <xf numFmtId="4" fontId="52" fillId="35" borderId="14" xfId="0" applyNumberFormat="1" applyFont="1" applyFill="1" applyBorder="1" applyAlignment="1">
      <alignment horizontal="right" wrapText="1"/>
    </xf>
    <xf numFmtId="0" fontId="0" fillId="0" borderId="14" xfId="0" applyBorder="1" applyAlignment="1">
      <alignment vertical="top" wrapText="1"/>
    </xf>
    <xf numFmtId="0" fontId="50" fillId="3" borderId="62" xfId="0" applyFont="1" applyFill="1" applyBorder="1" applyAlignment="1">
      <alignment/>
    </xf>
    <xf numFmtId="0" fontId="50" fillId="3" borderId="63" xfId="0" applyFont="1" applyFill="1" applyBorder="1" applyAlignment="1">
      <alignment/>
    </xf>
    <xf numFmtId="0" fontId="50" fillId="3" borderId="64" xfId="0" applyFont="1" applyFill="1" applyBorder="1" applyAlignment="1">
      <alignment/>
    </xf>
    <xf numFmtId="0" fontId="52" fillId="35" borderId="46" xfId="0" applyFont="1" applyFill="1" applyBorder="1" applyAlignment="1">
      <alignment horizontal="center" wrapText="1"/>
    </xf>
    <xf numFmtId="0" fontId="52" fillId="35" borderId="47" xfId="0" applyFont="1" applyFill="1" applyBorder="1" applyAlignment="1">
      <alignment horizontal="center"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3" borderId="35" xfId="0" applyFill="1" applyBorder="1" applyAlignment="1">
      <alignment/>
    </xf>
    <xf numFmtId="0" fontId="0" fillId="3" borderId="36" xfId="0" applyFill="1" applyBorder="1" applyAlignment="1">
      <alignment/>
    </xf>
    <xf numFmtId="0" fontId="52" fillId="35" borderId="57" xfId="0" applyFont="1" applyFill="1" applyBorder="1" applyAlignment="1">
      <alignment horizontal="center" wrapText="1"/>
    </xf>
    <xf numFmtId="0" fontId="52" fillId="35" borderId="60" xfId="0" applyFont="1" applyFill="1" applyBorder="1" applyAlignment="1">
      <alignment horizontal="center" wrapText="1"/>
    </xf>
    <xf numFmtId="0" fontId="52" fillId="34" borderId="57" xfId="0" applyFont="1" applyFill="1" applyBorder="1" applyAlignment="1">
      <alignment horizontal="center" wrapText="1"/>
    </xf>
    <xf numFmtId="0" fontId="52" fillId="35" borderId="61" xfId="0" applyFont="1" applyFill="1" applyBorder="1" applyAlignment="1">
      <alignment horizontal="center" wrapText="1"/>
    </xf>
    <xf numFmtId="0" fontId="52" fillId="34" borderId="60" xfId="0" applyFont="1" applyFill="1" applyBorder="1" applyAlignment="1">
      <alignment horizontal="center" wrapText="1"/>
    </xf>
    <xf numFmtId="0" fontId="52" fillId="0" borderId="68" xfId="0" applyFont="1" applyBorder="1" applyAlignment="1">
      <alignment vertical="top" wrapText="1"/>
    </xf>
    <xf numFmtId="0" fontId="52" fillId="0" borderId="69" xfId="0" applyFont="1" applyBorder="1" applyAlignment="1">
      <alignment vertical="top" wrapText="1"/>
    </xf>
    <xf numFmtId="0" fontId="52" fillId="35" borderId="70" xfId="0" applyFont="1" applyFill="1" applyBorder="1" applyAlignment="1">
      <alignment horizontal="center" wrapText="1"/>
    </xf>
    <xf numFmtId="0" fontId="52" fillId="35" borderId="71" xfId="0" applyFont="1" applyFill="1" applyBorder="1" applyAlignment="1">
      <alignment horizontal="center" wrapText="1"/>
    </xf>
    <xf numFmtId="0" fontId="52" fillId="35" borderId="72" xfId="0" applyFont="1" applyFill="1" applyBorder="1" applyAlignment="1">
      <alignment horizontal="center" wrapText="1"/>
    </xf>
    <xf numFmtId="0" fontId="52" fillId="35" borderId="73" xfId="0" applyFont="1" applyFill="1" applyBorder="1" applyAlignment="1">
      <alignment horizontal="center" wrapText="1"/>
    </xf>
    <xf numFmtId="0" fontId="52" fillId="34" borderId="72" xfId="0" applyFont="1" applyFill="1" applyBorder="1" applyAlignment="1">
      <alignment horizontal="center" wrapText="1"/>
    </xf>
    <xf numFmtId="0" fontId="52" fillId="34" borderId="73" xfId="0" applyFont="1" applyFill="1" applyBorder="1" applyAlignment="1">
      <alignment horizontal="center" wrapText="1"/>
    </xf>
    <xf numFmtId="0" fontId="52" fillId="34" borderId="74" xfId="0" applyFont="1" applyFill="1" applyBorder="1" applyAlignment="1">
      <alignment horizontal="center" wrapText="1"/>
    </xf>
    <xf numFmtId="0" fontId="52" fillId="34" borderId="75" xfId="0" applyFont="1" applyFill="1" applyBorder="1" applyAlignment="1">
      <alignment horizontal="center" wrapText="1"/>
    </xf>
    <xf numFmtId="4" fontId="52" fillId="35" borderId="68" xfId="0" applyNumberFormat="1" applyFont="1" applyFill="1" applyBorder="1" applyAlignment="1">
      <alignment horizontal="right" wrapText="1"/>
    </xf>
    <xf numFmtId="4" fontId="52" fillId="35" borderId="69" xfId="0" applyNumberFormat="1" applyFont="1" applyFill="1" applyBorder="1" applyAlignment="1">
      <alignment horizontal="right" wrapText="1"/>
    </xf>
    <xf numFmtId="0" fontId="52" fillId="0" borderId="42" xfId="0" applyFont="1" applyBorder="1" applyAlignment="1">
      <alignment horizontal="left" vertical="top" wrapText="1"/>
    </xf>
    <xf numFmtId="0" fontId="0" fillId="0" borderId="10" xfId="0" applyBorder="1" applyAlignment="1">
      <alignment vertical="top" wrapText="1"/>
    </xf>
    <xf numFmtId="0" fontId="52" fillId="34" borderId="61" xfId="0" applyFont="1" applyFill="1" applyBorder="1" applyAlignment="1">
      <alignment horizontal="center" wrapText="1"/>
    </xf>
    <xf numFmtId="0" fontId="52" fillId="41" borderId="60" xfId="0" applyFont="1" applyFill="1" applyBorder="1" applyAlignment="1">
      <alignment horizontal="center" wrapText="1"/>
    </xf>
    <xf numFmtId="0" fontId="52" fillId="41" borderId="58" xfId="0" applyFont="1" applyFill="1" applyBorder="1" applyAlignment="1">
      <alignment horizontal="center" wrapText="1"/>
    </xf>
    <xf numFmtId="0" fontId="52" fillId="0" borderId="52" xfId="0" applyFont="1" applyBorder="1" applyAlignment="1">
      <alignment horizontal="center" wrapText="1"/>
    </xf>
    <xf numFmtId="0" fontId="52" fillId="0" borderId="53" xfId="0" applyFont="1" applyBorder="1" applyAlignment="1">
      <alignment horizontal="center" wrapText="1"/>
    </xf>
    <xf numFmtId="0" fontId="52" fillId="0" borderId="48" xfId="0" applyFont="1" applyBorder="1" applyAlignment="1">
      <alignment horizontal="center" wrapText="1"/>
    </xf>
    <xf numFmtId="0" fontId="52" fillId="0" borderId="49" xfId="0" applyFont="1" applyBorder="1" applyAlignment="1">
      <alignment horizontal="center" wrapText="1"/>
    </xf>
    <xf numFmtId="0" fontId="52" fillId="41" borderId="48" xfId="0" applyFont="1" applyFill="1" applyBorder="1" applyAlignment="1">
      <alignment horizontal="center" wrapText="1"/>
    </xf>
    <xf numFmtId="0" fontId="52" fillId="41" borderId="49" xfId="0" applyFont="1" applyFill="1" applyBorder="1" applyAlignment="1">
      <alignment horizontal="center" wrapText="1"/>
    </xf>
    <xf numFmtId="0" fontId="52" fillId="35" borderId="58" xfId="0" applyFont="1" applyFill="1" applyBorder="1" applyAlignment="1">
      <alignment horizontal="center" wrapText="1"/>
    </xf>
    <xf numFmtId="0" fontId="52" fillId="39" borderId="46" xfId="0" applyFont="1" applyFill="1" applyBorder="1" applyAlignment="1">
      <alignment horizontal="center" wrapText="1"/>
    </xf>
    <xf numFmtId="0" fontId="52" fillId="39" borderId="47" xfId="0" applyFont="1" applyFill="1" applyBorder="1" applyAlignment="1">
      <alignment horizontal="center" wrapText="1"/>
    </xf>
    <xf numFmtId="0" fontId="52" fillId="39" borderId="42" xfId="0" applyFont="1" applyFill="1" applyBorder="1" applyAlignment="1">
      <alignment vertical="top" wrapText="1"/>
    </xf>
    <xf numFmtId="0" fontId="52" fillId="39" borderId="10" xfId="0" applyFont="1" applyFill="1" applyBorder="1" applyAlignment="1">
      <alignment vertical="top" wrapText="1"/>
    </xf>
    <xf numFmtId="0" fontId="52" fillId="39" borderId="14" xfId="0" applyFont="1" applyFill="1" applyBorder="1" applyAlignment="1">
      <alignment vertical="top" wrapText="1"/>
    </xf>
    <xf numFmtId="0" fontId="52" fillId="39" borderId="57" xfId="0" applyFont="1" applyFill="1" applyBorder="1" applyAlignment="1">
      <alignment horizontal="center" wrapText="1"/>
    </xf>
    <xf numFmtId="0" fontId="52" fillId="39" borderId="60" xfId="0" applyFont="1" applyFill="1" applyBorder="1" applyAlignment="1">
      <alignment horizontal="center" wrapText="1"/>
    </xf>
    <xf numFmtId="0" fontId="52" fillId="39" borderId="58" xfId="0" applyFont="1" applyFill="1" applyBorder="1" applyAlignment="1">
      <alignment horizontal="center" wrapText="1"/>
    </xf>
    <xf numFmtId="0" fontId="52" fillId="39" borderId="61" xfId="0" applyFont="1" applyFill="1" applyBorder="1" applyAlignment="1">
      <alignment horizontal="center" wrapText="1"/>
    </xf>
    <xf numFmtId="0" fontId="52" fillId="41" borderId="61" xfId="0" applyFont="1" applyFill="1" applyBorder="1" applyAlignment="1">
      <alignment horizontal="center" wrapText="1"/>
    </xf>
    <xf numFmtId="4" fontId="60" fillId="44" borderId="14" xfId="0" applyNumberFormat="1" applyFont="1" applyFill="1" applyBorder="1" applyAlignment="1">
      <alignment horizontal="right" wrapText="1"/>
    </xf>
    <xf numFmtId="4" fontId="60" fillId="44" borderId="10" xfId="0" applyNumberFormat="1" applyFont="1" applyFill="1" applyBorder="1" applyAlignment="1">
      <alignment horizontal="right" wrapText="1"/>
    </xf>
    <xf numFmtId="0" fontId="52" fillId="0" borderId="62" xfId="0" applyFont="1" applyBorder="1" applyAlignment="1">
      <alignment vertical="top" wrapText="1"/>
    </xf>
    <xf numFmtId="0" fontId="0" fillId="0" borderId="63" xfId="0" applyBorder="1" applyAlignment="1">
      <alignment wrapText="1"/>
    </xf>
    <xf numFmtId="0" fontId="0" fillId="0" borderId="64" xfId="0" applyBorder="1" applyAlignment="1">
      <alignment wrapText="1"/>
    </xf>
    <xf numFmtId="0" fontId="50" fillId="37" borderId="34" xfId="0" applyFont="1" applyFill="1" applyBorder="1" applyAlignment="1">
      <alignment vertical="top" wrapText="1"/>
    </xf>
    <xf numFmtId="0" fontId="0" fillId="37" borderId="35" xfId="0" applyFill="1" applyBorder="1" applyAlignment="1">
      <alignment wrapText="1"/>
    </xf>
    <xf numFmtId="0" fontId="0" fillId="37" borderId="36" xfId="0" applyFill="1" applyBorder="1" applyAlignment="1">
      <alignment wrapText="1"/>
    </xf>
    <xf numFmtId="0" fontId="50" fillId="44" borderId="76" xfId="0" applyFont="1" applyFill="1" applyBorder="1" applyAlignment="1">
      <alignment wrapText="1"/>
    </xf>
    <xf numFmtId="0" fontId="50" fillId="44" borderId="0" xfId="0" applyFont="1" applyFill="1" applyBorder="1" applyAlignment="1">
      <alignment wrapText="1"/>
    </xf>
    <xf numFmtId="0" fontId="50" fillId="44" borderId="15" xfId="0" applyFont="1" applyFill="1" applyBorder="1" applyAlignment="1">
      <alignment wrapText="1"/>
    </xf>
    <xf numFmtId="0" fontId="50" fillId="44" borderId="27" xfId="0" applyFont="1" applyFill="1" applyBorder="1" applyAlignment="1">
      <alignment wrapText="1"/>
    </xf>
    <xf numFmtId="0" fontId="50" fillId="44" borderId="32" xfId="0" applyFont="1" applyFill="1" applyBorder="1" applyAlignment="1">
      <alignment wrapText="1"/>
    </xf>
    <xf numFmtId="0" fontId="50" fillId="44" borderId="11" xfId="0" applyFont="1" applyFill="1" applyBorder="1" applyAlignment="1">
      <alignment wrapText="1"/>
    </xf>
    <xf numFmtId="0" fontId="50" fillId="0" borderId="14" xfId="0" applyFont="1" applyBorder="1" applyAlignment="1">
      <alignment vertical="top" wrapText="1"/>
    </xf>
    <xf numFmtId="0" fontId="50" fillId="34" borderId="57" xfId="0" applyFont="1" applyFill="1" applyBorder="1" applyAlignment="1">
      <alignment horizontal="center" wrapText="1"/>
    </xf>
    <xf numFmtId="0" fontId="50" fillId="34" borderId="60" xfId="0" applyFont="1" applyFill="1" applyBorder="1" applyAlignment="1">
      <alignment horizontal="center" wrapText="1"/>
    </xf>
    <xf numFmtId="0" fontId="50" fillId="34" borderId="58" xfId="0" applyFont="1" applyFill="1" applyBorder="1" applyAlignment="1">
      <alignment horizontal="center" wrapText="1"/>
    </xf>
    <xf numFmtId="0" fontId="50" fillId="34" borderId="61" xfId="0" applyFont="1" applyFill="1" applyBorder="1" applyAlignment="1">
      <alignment horizontal="center" wrapText="1"/>
    </xf>
    <xf numFmtId="0" fontId="57" fillId="0" borderId="42" xfId="0" applyFont="1" applyBorder="1" applyAlignment="1">
      <alignment vertical="top" wrapText="1"/>
    </xf>
    <xf numFmtId="0" fontId="52" fillId="0" borderId="52" xfId="0" applyFont="1" applyFill="1" applyBorder="1" applyAlignment="1">
      <alignment horizontal="center" wrapText="1"/>
    </xf>
    <xf numFmtId="0" fontId="52" fillId="0" borderId="53" xfId="0" applyFont="1" applyFill="1" applyBorder="1" applyAlignment="1">
      <alignment horizontal="center" wrapText="1"/>
    </xf>
    <xf numFmtId="0" fontId="52" fillId="0" borderId="50" xfId="0" applyFont="1" applyFill="1" applyBorder="1" applyAlignment="1">
      <alignment horizontal="center" wrapText="1"/>
    </xf>
    <xf numFmtId="0" fontId="52" fillId="0" borderId="51" xfId="0" applyFont="1" applyFill="1" applyBorder="1" applyAlignment="1">
      <alignment horizontal="center" wrapText="1"/>
    </xf>
    <xf numFmtId="0" fontId="52" fillId="0" borderId="42" xfId="0" applyFont="1" applyBorder="1" applyAlignment="1">
      <alignment horizontal="left" wrapText="1"/>
    </xf>
    <xf numFmtId="0" fontId="52" fillId="0" borderId="10" xfId="0" applyFont="1" applyBorder="1" applyAlignment="1">
      <alignment horizontal="left" wrapText="1"/>
    </xf>
    <xf numFmtId="0" fontId="52" fillId="0" borderId="42" xfId="0" applyFont="1" applyBorder="1" applyAlignment="1">
      <alignment wrapText="1"/>
    </xf>
    <xf numFmtId="0" fontId="52" fillId="0" borderId="14" xfId="0" applyFont="1" applyBorder="1" applyAlignment="1">
      <alignment wrapText="1"/>
    </xf>
    <xf numFmtId="0" fontId="50" fillId="43" borderId="18" xfId="0" applyFont="1" applyFill="1" applyBorder="1" applyAlignment="1">
      <alignment wrapText="1"/>
    </xf>
    <xf numFmtId="0" fontId="52" fillId="0" borderId="57" xfId="0" applyFont="1" applyBorder="1" applyAlignment="1">
      <alignment horizontal="center" wrapText="1"/>
    </xf>
    <xf numFmtId="0" fontId="52" fillId="0" borderId="58" xfId="0" applyFont="1" applyBorder="1" applyAlignment="1">
      <alignment horizontal="center" wrapText="1"/>
    </xf>
    <xf numFmtId="0" fontId="52" fillId="0" borderId="47" xfId="0" applyFont="1" applyBorder="1" applyAlignment="1">
      <alignment horizontal="center" wrapText="1"/>
    </xf>
    <xf numFmtId="0" fontId="52" fillId="0" borderId="60" xfId="0" applyFont="1" applyBorder="1" applyAlignment="1">
      <alignment horizontal="center" wrapText="1"/>
    </xf>
    <xf numFmtId="0" fontId="52" fillId="0" borderId="51" xfId="0" applyFont="1" applyBorder="1" applyAlignment="1">
      <alignment horizontal="center" wrapText="1"/>
    </xf>
    <xf numFmtId="0" fontId="52" fillId="0" borderId="76" xfId="0" applyFont="1" applyBorder="1" applyAlignment="1">
      <alignment vertical="top" wrapText="1"/>
    </xf>
    <xf numFmtId="0" fontId="52" fillId="35" borderId="16" xfId="0" applyFont="1" applyFill="1" applyBorder="1" applyAlignment="1">
      <alignment horizontal="center" wrapText="1"/>
    </xf>
    <xf numFmtId="0" fontId="52" fillId="0" borderId="18" xfId="0" applyFont="1" applyBorder="1" applyAlignment="1">
      <alignment vertical="top" wrapText="1"/>
    </xf>
    <xf numFmtId="0" fontId="52" fillId="0" borderId="19" xfId="0" applyFont="1" applyBorder="1" applyAlignment="1">
      <alignment vertical="top" wrapText="1"/>
    </xf>
    <xf numFmtId="0" fontId="52" fillId="0" borderId="15" xfId="0" applyFont="1" applyBorder="1" applyAlignment="1">
      <alignment vertical="top" wrapText="1"/>
    </xf>
    <xf numFmtId="0" fontId="50" fillId="39" borderId="0" xfId="0" applyFont="1" applyFill="1" applyBorder="1" applyAlignment="1">
      <alignment wrapText="1"/>
    </xf>
    <xf numFmtId="4" fontId="60" fillId="39" borderId="0" xfId="0" applyNumberFormat="1" applyFont="1" applyFill="1" applyBorder="1" applyAlignment="1">
      <alignment horizontal="right" wrapText="1"/>
    </xf>
    <xf numFmtId="0" fontId="0" fillId="0" borderId="18" xfId="0" applyBorder="1" applyAlignment="1">
      <alignment wrapText="1"/>
    </xf>
    <xf numFmtId="0" fontId="52" fillId="0" borderId="36" xfId="0" applyFont="1" applyBorder="1" applyAlignment="1">
      <alignment vertical="top" wrapText="1"/>
    </xf>
    <xf numFmtId="4" fontId="61" fillId="0" borderId="10" xfId="0" applyNumberFormat="1" applyFont="1" applyBorder="1" applyAlignment="1">
      <alignment horizontal="right" wrapText="1"/>
    </xf>
    <xf numFmtId="0" fontId="43" fillId="37" borderId="44" xfId="0" applyFont="1" applyFill="1" applyBorder="1" applyAlignment="1">
      <alignment wrapText="1"/>
    </xf>
    <xf numFmtId="0" fontId="43" fillId="37" borderId="77" xfId="0" applyFont="1" applyFill="1" applyBorder="1" applyAlignment="1">
      <alignment wrapText="1"/>
    </xf>
    <xf numFmtId="0" fontId="52" fillId="36" borderId="42" xfId="0" applyFont="1" applyFill="1" applyBorder="1" applyAlignment="1">
      <alignment vertical="top" wrapText="1"/>
    </xf>
    <xf numFmtId="0" fontId="52" fillId="36" borderId="14" xfId="0" applyFont="1" applyFill="1" applyBorder="1" applyAlignment="1">
      <alignment vertical="top" wrapText="1"/>
    </xf>
    <xf numFmtId="0" fontId="52" fillId="36" borderId="34" xfId="0" applyFont="1" applyFill="1" applyBorder="1" applyAlignment="1">
      <alignment vertical="top" wrapText="1"/>
    </xf>
    <xf numFmtId="0" fontId="52" fillId="36" borderId="10" xfId="0" applyFont="1" applyFill="1" applyBorder="1" applyAlignment="1">
      <alignment vertical="top" wrapText="1"/>
    </xf>
    <xf numFmtId="0" fontId="52" fillId="0" borderId="56" xfId="0" applyFont="1" applyBorder="1" applyAlignment="1">
      <alignment vertical="top" wrapText="1"/>
    </xf>
    <xf numFmtId="0" fontId="52" fillId="0" borderId="55" xfId="0" applyFont="1" applyBorder="1" applyAlignment="1">
      <alignment vertical="top" wrapText="1"/>
    </xf>
    <xf numFmtId="0" fontId="52" fillId="0" borderId="21" xfId="0" applyFont="1" applyBorder="1" applyAlignment="1">
      <alignment vertical="top" wrapText="1"/>
    </xf>
    <xf numFmtId="0" fontId="50" fillId="27" borderId="42" xfId="0" applyFont="1" applyFill="1" applyBorder="1" applyAlignment="1">
      <alignment vertical="top" wrapText="1"/>
    </xf>
    <xf numFmtId="0" fontId="50" fillId="27" borderId="14" xfId="0" applyFont="1" applyFill="1" applyBorder="1" applyAlignment="1">
      <alignment vertical="top" wrapText="1"/>
    </xf>
    <xf numFmtId="0" fontId="50" fillId="27" borderId="52" xfId="0" applyFont="1" applyFill="1" applyBorder="1" applyAlignment="1">
      <alignment horizontal="center" wrapText="1"/>
    </xf>
    <xf numFmtId="0" fontId="50" fillId="27" borderId="57" xfId="0" applyFont="1" applyFill="1" applyBorder="1" applyAlignment="1">
      <alignment horizontal="center" wrapText="1"/>
    </xf>
    <xf numFmtId="0" fontId="50" fillId="27" borderId="50" xfId="0" applyFont="1" applyFill="1" applyBorder="1" applyAlignment="1">
      <alignment horizontal="center" wrapText="1"/>
    </xf>
    <xf numFmtId="0" fontId="50" fillId="27" borderId="60" xfId="0" applyFont="1" applyFill="1" applyBorder="1" applyAlignment="1">
      <alignment horizontal="center" wrapText="1"/>
    </xf>
    <xf numFmtId="0" fontId="50" fillId="27" borderId="48" xfId="0" applyFont="1" applyFill="1" applyBorder="1" applyAlignment="1">
      <alignment horizontal="center" wrapText="1"/>
    </xf>
    <xf numFmtId="0" fontId="50" fillId="27" borderId="61" xfId="0" applyFont="1" applyFill="1" applyBorder="1" applyAlignment="1">
      <alignment horizontal="center" wrapText="1"/>
    </xf>
    <xf numFmtId="4" fontId="52" fillId="27" borderId="42" xfId="0" applyNumberFormat="1" applyFont="1" applyFill="1" applyBorder="1" applyAlignment="1">
      <alignment horizontal="right" wrapText="1"/>
    </xf>
    <xf numFmtId="4" fontId="52" fillId="27" borderId="14" xfId="0" applyNumberFormat="1" applyFont="1" applyFill="1" applyBorder="1" applyAlignment="1">
      <alignment horizontal="right" wrapText="1"/>
    </xf>
    <xf numFmtId="0" fontId="52" fillId="36" borderId="52" xfId="0" applyFont="1" applyFill="1" applyBorder="1" applyAlignment="1">
      <alignment horizontal="center" wrapText="1"/>
    </xf>
    <xf numFmtId="0" fontId="52" fillId="36" borderId="53" xfId="0" applyFont="1" applyFill="1" applyBorder="1" applyAlignment="1">
      <alignment horizontal="center" wrapText="1"/>
    </xf>
    <xf numFmtId="0" fontId="52" fillId="36" borderId="46" xfId="0" applyFont="1" applyFill="1" applyBorder="1" applyAlignment="1">
      <alignment horizontal="center" wrapText="1"/>
    </xf>
    <xf numFmtId="0" fontId="52" fillId="36" borderId="47" xfId="0" applyFont="1" applyFill="1" applyBorder="1" applyAlignment="1">
      <alignment horizontal="center" wrapText="1"/>
    </xf>
    <xf numFmtId="0" fontId="52" fillId="36" borderId="50" xfId="0" applyFont="1" applyFill="1" applyBorder="1" applyAlignment="1">
      <alignment horizontal="center" wrapText="1"/>
    </xf>
    <xf numFmtId="0" fontId="52" fillId="36" borderId="51" xfId="0" applyFont="1" applyFill="1" applyBorder="1" applyAlignment="1">
      <alignment horizontal="center" wrapText="1"/>
    </xf>
    <xf numFmtId="4" fontId="56" fillId="35" borderId="14" xfId="0" applyNumberFormat="1" applyFont="1" applyFill="1" applyBorder="1" applyAlignment="1">
      <alignment horizontal="right" wrapText="1"/>
    </xf>
    <xf numFmtId="0" fontId="52" fillId="0" borderId="50" xfId="0" applyFont="1" applyBorder="1" applyAlignment="1">
      <alignment horizontal="center" wrapText="1"/>
    </xf>
    <xf numFmtId="0" fontId="52" fillId="0" borderId="10" xfId="0" applyFont="1" applyBorder="1" applyAlignment="1">
      <alignment wrapText="1"/>
    </xf>
    <xf numFmtId="0" fontId="52" fillId="0" borderId="76" xfId="0" applyFont="1" applyBorder="1" applyAlignment="1">
      <alignment wrapText="1"/>
    </xf>
    <xf numFmtId="0" fontId="50" fillId="43" borderId="12" xfId="0" applyFont="1" applyFill="1" applyBorder="1" applyAlignment="1">
      <alignment wrapText="1"/>
    </xf>
    <xf numFmtId="0" fontId="52" fillId="0" borderId="42" xfId="0" applyFont="1" applyBorder="1" applyAlignment="1">
      <alignment horizontal="justify" vertical="top" wrapText="1"/>
    </xf>
    <xf numFmtId="0" fontId="52" fillId="0" borderId="14" xfId="0" applyFont="1" applyBorder="1" applyAlignment="1">
      <alignment horizontal="justify" vertical="top" wrapText="1"/>
    </xf>
    <xf numFmtId="0" fontId="52" fillId="0" borderId="10" xfId="0" applyFont="1" applyBorder="1" applyAlignment="1">
      <alignment horizontal="justify" vertical="top" wrapText="1"/>
    </xf>
    <xf numFmtId="0" fontId="50" fillId="33" borderId="0" xfId="0" applyFont="1" applyFill="1" applyBorder="1" applyAlignment="1">
      <alignment wrapText="1"/>
    </xf>
    <xf numFmtId="4" fontId="60" fillId="33" borderId="0" xfId="0" applyNumberFormat="1" applyFont="1" applyFill="1" applyBorder="1" applyAlignment="1">
      <alignment horizontal="right" wrapText="1"/>
    </xf>
    <xf numFmtId="0" fontId="52" fillId="36" borderId="60" xfId="0" applyFont="1" applyFill="1" applyBorder="1" applyAlignment="1">
      <alignment horizontal="center" wrapText="1"/>
    </xf>
    <xf numFmtId="0" fontId="52" fillId="0" borderId="46" xfId="0" applyFont="1" applyBorder="1" applyAlignment="1">
      <alignment horizontal="center" wrapText="1"/>
    </xf>
    <xf numFmtId="0" fontId="52" fillId="0" borderId="61" xfId="0" applyFont="1" applyBorder="1" applyAlignment="1">
      <alignment horizontal="center" wrapText="1"/>
    </xf>
    <xf numFmtId="0" fontId="48" fillId="38" borderId="56" xfId="0" applyFont="1" applyFill="1" applyBorder="1" applyAlignment="1">
      <alignment wrapText="1"/>
    </xf>
    <xf numFmtId="0" fontId="48" fillId="38" borderId="21" xfId="0" applyFont="1" applyFill="1" applyBorder="1" applyAlignment="1">
      <alignment wrapText="1"/>
    </xf>
    <xf numFmtId="0" fontId="52" fillId="36" borderId="57" xfId="0" applyFont="1" applyFill="1" applyBorder="1" applyAlignment="1">
      <alignment horizontal="center" wrapText="1"/>
    </xf>
    <xf numFmtId="0" fontId="52" fillId="36" borderId="58" xfId="0" applyFont="1" applyFill="1" applyBorder="1" applyAlignment="1">
      <alignment horizontal="center" wrapText="1"/>
    </xf>
    <xf numFmtId="0" fontId="52" fillId="36" borderId="48" xfId="0" applyFont="1" applyFill="1" applyBorder="1" applyAlignment="1">
      <alignment horizontal="center" wrapText="1"/>
    </xf>
    <xf numFmtId="0" fontId="52" fillId="36" borderId="61" xfId="0" applyFont="1" applyFill="1" applyBorder="1" applyAlignment="1">
      <alignment horizontal="center" wrapText="1"/>
    </xf>
    <xf numFmtId="0" fontId="52" fillId="0" borderId="78" xfId="0" applyFont="1" applyBorder="1" applyAlignment="1">
      <alignment vertical="top" wrapText="1"/>
    </xf>
    <xf numFmtId="0" fontId="48" fillId="40" borderId="79" xfId="0" applyFont="1" applyFill="1" applyBorder="1" applyAlignment="1">
      <alignment wrapText="1"/>
    </xf>
    <xf numFmtId="0" fontId="48" fillId="40" borderId="80" xfId="0" applyFont="1" applyFill="1" applyBorder="1" applyAlignment="1">
      <alignment wrapText="1"/>
    </xf>
    <xf numFmtId="0" fontId="52" fillId="36" borderId="49" xfId="0" applyFont="1" applyFill="1" applyBorder="1" applyAlignment="1">
      <alignment horizont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83"/>
  <sheetViews>
    <sheetView tabSelected="1" zoomScalePageLayoutView="0" workbookViewId="0" topLeftCell="A1">
      <selection activeCell="O1076" sqref="O1076"/>
    </sheetView>
  </sheetViews>
  <sheetFormatPr defaultColWidth="8.796875" defaultRowHeight="14.25"/>
  <cols>
    <col min="1" max="1" width="4.19921875" style="0" customWidth="1"/>
    <col min="2" max="2" width="30" style="0" customWidth="1"/>
    <col min="3" max="3" width="20.19921875" style="0" customWidth="1"/>
    <col min="4" max="11" width="3.59765625" style="0" customWidth="1"/>
    <col min="12" max="12" width="13.5" style="4" customWidth="1"/>
    <col min="13" max="13" width="4.59765625" style="0" customWidth="1"/>
    <col min="14" max="14" width="52.69921875" style="0" customWidth="1"/>
    <col min="15" max="15" width="20.59765625" style="0" customWidth="1"/>
    <col min="16" max="16" width="12.3984375" style="0" bestFit="1" customWidth="1"/>
  </cols>
  <sheetData>
    <row r="2" spans="1:12" ht="14.25">
      <c r="A2" s="5" t="s">
        <v>0</v>
      </c>
      <c r="B2" s="6"/>
      <c r="C2" s="6"/>
      <c r="D2" s="6"/>
      <c r="E2" s="6"/>
      <c r="F2" s="6"/>
      <c r="G2" s="6"/>
      <c r="H2" s="6"/>
      <c r="I2" s="6"/>
      <c r="J2" s="6"/>
      <c r="K2" s="6"/>
      <c r="L2" s="54"/>
    </row>
    <row r="3" spans="1:12" ht="15" thickBot="1">
      <c r="A3" s="7" t="s">
        <v>863</v>
      </c>
      <c r="B3" s="6"/>
      <c r="C3" s="6"/>
      <c r="D3" s="6"/>
      <c r="E3" s="6"/>
      <c r="F3" s="6"/>
      <c r="G3" s="6"/>
      <c r="H3" s="6"/>
      <c r="I3" s="6"/>
      <c r="J3" s="6"/>
      <c r="K3" s="6"/>
      <c r="L3" s="54"/>
    </row>
    <row r="4" spans="1:12" ht="15" thickBot="1">
      <c r="A4" s="240" t="s">
        <v>1</v>
      </c>
      <c r="B4" s="240" t="s">
        <v>2</v>
      </c>
      <c r="C4" s="240" t="s">
        <v>3</v>
      </c>
      <c r="D4" s="243" t="s">
        <v>4</v>
      </c>
      <c r="E4" s="198"/>
      <c r="F4" s="198"/>
      <c r="G4" s="198"/>
      <c r="H4" s="198"/>
      <c r="I4" s="198"/>
      <c r="J4" s="198"/>
      <c r="K4" s="199"/>
      <c r="L4" s="55" t="s">
        <v>5</v>
      </c>
    </row>
    <row r="5" spans="1:12" ht="15" thickBot="1">
      <c r="A5" s="241"/>
      <c r="B5" s="241"/>
      <c r="C5" s="241"/>
      <c r="D5" s="243">
        <v>2010</v>
      </c>
      <c r="E5" s="198"/>
      <c r="F5" s="198"/>
      <c r="G5" s="244"/>
      <c r="H5" s="197">
        <v>2011</v>
      </c>
      <c r="I5" s="198"/>
      <c r="J5" s="198"/>
      <c r="K5" s="199"/>
      <c r="L5" s="56" t="s">
        <v>6</v>
      </c>
    </row>
    <row r="6" spans="1:12" ht="15" thickBot="1">
      <c r="A6" s="242"/>
      <c r="B6" s="242"/>
      <c r="C6" s="242"/>
      <c r="D6" s="8" t="s">
        <v>7</v>
      </c>
      <c r="E6" s="9" t="s">
        <v>8</v>
      </c>
      <c r="F6" s="8" t="s">
        <v>9</v>
      </c>
      <c r="G6" s="10" t="s">
        <v>10</v>
      </c>
      <c r="H6" s="8" t="s">
        <v>7</v>
      </c>
      <c r="I6" s="9" t="s">
        <v>8</v>
      </c>
      <c r="J6" s="8" t="s">
        <v>9</v>
      </c>
      <c r="K6" s="9" t="s">
        <v>10</v>
      </c>
      <c r="L6" s="57"/>
    </row>
    <row r="7" spans="1:12" ht="15" thickBot="1">
      <c r="A7" s="200" t="s">
        <v>11</v>
      </c>
      <c r="B7" s="201"/>
      <c r="C7" s="201"/>
      <c r="D7" s="201"/>
      <c r="E7" s="201"/>
      <c r="F7" s="201"/>
      <c r="G7" s="201"/>
      <c r="H7" s="201"/>
      <c r="I7" s="201"/>
      <c r="J7" s="201"/>
      <c r="K7" s="201"/>
      <c r="L7" s="202"/>
    </row>
    <row r="8" spans="1:12" ht="44.25" customHeight="1" thickBot="1">
      <c r="A8" s="17" t="s">
        <v>12</v>
      </c>
      <c r="B8" s="18" t="s">
        <v>13</v>
      </c>
      <c r="C8" s="18" t="s">
        <v>14</v>
      </c>
      <c r="D8" s="19"/>
      <c r="E8" s="20"/>
      <c r="F8" s="19"/>
      <c r="G8" s="21"/>
      <c r="H8" s="19"/>
      <c r="I8" s="20"/>
      <c r="J8" s="19"/>
      <c r="K8" s="20"/>
      <c r="L8" s="22">
        <v>572000</v>
      </c>
    </row>
    <row r="9" spans="1:12" ht="51">
      <c r="A9" s="216" t="s">
        <v>15</v>
      </c>
      <c r="B9" s="24" t="s">
        <v>16</v>
      </c>
      <c r="C9" s="245"/>
      <c r="D9" s="247"/>
      <c r="E9" s="249"/>
      <c r="F9" s="247"/>
      <c r="G9" s="251"/>
      <c r="H9" s="253"/>
      <c r="I9" s="249"/>
      <c r="J9" s="247"/>
      <c r="K9" s="249"/>
      <c r="L9" s="255">
        <v>1930923.39</v>
      </c>
    </row>
    <row r="10" spans="1:12" ht="26.25" thickBot="1">
      <c r="A10" s="218"/>
      <c r="B10" s="12" t="s">
        <v>17</v>
      </c>
      <c r="C10" s="246"/>
      <c r="D10" s="248"/>
      <c r="E10" s="250"/>
      <c r="F10" s="248"/>
      <c r="G10" s="252"/>
      <c r="H10" s="254"/>
      <c r="I10" s="250"/>
      <c r="J10" s="248"/>
      <c r="K10" s="250"/>
      <c r="L10" s="206"/>
    </row>
    <row r="11" spans="1:12" ht="64.5" thickBot="1">
      <c r="A11" s="11" t="s">
        <v>18</v>
      </c>
      <c r="B11" s="12" t="s">
        <v>19</v>
      </c>
      <c r="C11" s="25"/>
      <c r="D11" s="13"/>
      <c r="E11" s="14"/>
      <c r="F11" s="13"/>
      <c r="G11" s="15"/>
      <c r="H11" s="13"/>
      <c r="I11" s="14"/>
      <c r="J11" s="13"/>
      <c r="K11" s="14"/>
      <c r="L11" s="16">
        <v>231753</v>
      </c>
    </row>
    <row r="12" spans="1:12" ht="25.5">
      <c r="A12" s="216" t="s">
        <v>20</v>
      </c>
      <c r="B12" s="18" t="s">
        <v>21</v>
      </c>
      <c r="C12" s="245"/>
      <c r="D12" s="247"/>
      <c r="E12" s="249"/>
      <c r="F12" s="247"/>
      <c r="G12" s="251"/>
      <c r="H12" s="253"/>
      <c r="I12" s="249"/>
      <c r="J12" s="247"/>
      <c r="K12" s="249"/>
      <c r="L12" s="180">
        <v>120000</v>
      </c>
    </row>
    <row r="13" spans="1:12" ht="26.25" thickBot="1">
      <c r="A13" s="218"/>
      <c r="B13" s="12" t="s">
        <v>22</v>
      </c>
      <c r="C13" s="246"/>
      <c r="D13" s="248"/>
      <c r="E13" s="250"/>
      <c r="F13" s="248"/>
      <c r="G13" s="252"/>
      <c r="H13" s="254"/>
      <c r="I13" s="250"/>
      <c r="J13" s="248"/>
      <c r="K13" s="250"/>
      <c r="L13" s="206"/>
    </row>
    <row r="14" spans="1:12" ht="76.5">
      <c r="A14" s="17" t="s">
        <v>23</v>
      </c>
      <c r="B14" s="18" t="s">
        <v>24</v>
      </c>
      <c r="C14" s="29"/>
      <c r="D14" s="30"/>
      <c r="E14" s="31"/>
      <c r="F14" s="30"/>
      <c r="G14" s="32"/>
      <c r="H14" s="19"/>
      <c r="I14" s="20"/>
      <c r="J14" s="19"/>
      <c r="K14" s="20"/>
      <c r="L14" s="22">
        <v>60000</v>
      </c>
    </row>
    <row r="15" spans="1:12" ht="14.25">
      <c r="A15" s="23"/>
      <c r="B15" s="256"/>
      <c r="C15" s="257"/>
      <c r="D15" s="257"/>
      <c r="E15" s="257"/>
      <c r="F15" s="257"/>
      <c r="G15" s="257"/>
      <c r="H15" s="257"/>
      <c r="I15" s="257"/>
      <c r="J15" s="257"/>
      <c r="K15" s="258"/>
      <c r="L15" s="120">
        <f>SUM(L8:L14)</f>
        <v>2914676.3899999997</v>
      </c>
    </row>
    <row r="16" spans="1:12" ht="15" thickBot="1">
      <c r="A16" s="259" t="s">
        <v>25</v>
      </c>
      <c r="B16" s="260"/>
      <c r="C16" s="260"/>
      <c r="D16" s="260"/>
      <c r="E16" s="260"/>
      <c r="F16" s="260"/>
      <c r="G16" s="260"/>
      <c r="H16" s="260"/>
      <c r="I16" s="260"/>
      <c r="J16" s="260"/>
      <c r="K16" s="260"/>
      <c r="L16" s="261"/>
    </row>
    <row r="17" spans="1:12" ht="230.25" thickBot="1">
      <c r="A17" s="33" t="s">
        <v>12</v>
      </c>
      <c r="B17" s="34" t="s">
        <v>26</v>
      </c>
      <c r="C17" s="126" t="s">
        <v>866</v>
      </c>
      <c r="D17" s="35"/>
      <c r="E17" s="166"/>
      <c r="F17" s="167"/>
      <c r="G17" s="168"/>
      <c r="H17" s="35"/>
      <c r="I17" s="166"/>
      <c r="J17" s="167"/>
      <c r="K17" s="166"/>
      <c r="L17" s="36">
        <v>319000</v>
      </c>
    </row>
    <row r="18" spans="1:12" ht="46.5" customHeight="1">
      <c r="A18" s="216" t="s">
        <v>15</v>
      </c>
      <c r="B18" s="216" t="s">
        <v>27</v>
      </c>
      <c r="C18" s="216" t="s">
        <v>867</v>
      </c>
      <c r="D18" s="262"/>
      <c r="E18" s="264"/>
      <c r="F18" s="266"/>
      <c r="G18" s="268"/>
      <c r="H18" s="270"/>
      <c r="I18" s="272"/>
      <c r="J18" s="274"/>
      <c r="K18" s="272"/>
      <c r="L18" s="180">
        <v>20000</v>
      </c>
    </row>
    <row r="19" spans="1:12" ht="0.75" customHeight="1">
      <c r="A19" s="217"/>
      <c r="B19" s="217"/>
      <c r="C19" s="277"/>
      <c r="D19" s="263"/>
      <c r="E19" s="265"/>
      <c r="F19" s="267"/>
      <c r="G19" s="269"/>
      <c r="H19" s="271"/>
      <c r="I19" s="273"/>
      <c r="J19" s="275"/>
      <c r="K19" s="273"/>
      <c r="L19" s="276"/>
    </row>
    <row r="20" spans="1:12" ht="12.75" customHeight="1">
      <c r="A20" s="38"/>
      <c r="B20" s="172"/>
      <c r="C20" s="173"/>
      <c r="D20" s="173"/>
      <c r="E20" s="173"/>
      <c r="F20" s="173"/>
      <c r="G20" s="173"/>
      <c r="H20" s="173"/>
      <c r="I20" s="173"/>
      <c r="J20" s="173"/>
      <c r="K20" s="174"/>
      <c r="L20" s="105">
        <f>SUM(L17:L19)</f>
        <v>339000</v>
      </c>
    </row>
    <row r="21" spans="1:12" s="5" customFormat="1" ht="13.5" thickBot="1">
      <c r="A21" s="278" t="s">
        <v>28</v>
      </c>
      <c r="B21" s="279"/>
      <c r="C21" s="279"/>
      <c r="D21" s="279"/>
      <c r="E21" s="279"/>
      <c r="F21" s="279"/>
      <c r="G21" s="279"/>
      <c r="H21" s="279"/>
      <c r="I21" s="279"/>
      <c r="J21" s="279"/>
      <c r="K21" s="279"/>
      <c r="L21" s="280"/>
    </row>
    <row r="22" spans="1:12" ht="64.5" thickBot="1">
      <c r="A22" s="33" t="s">
        <v>12</v>
      </c>
      <c r="B22" s="39" t="s">
        <v>29</v>
      </c>
      <c r="C22" s="34"/>
      <c r="D22" s="40"/>
      <c r="E22" s="41"/>
      <c r="F22" s="42"/>
      <c r="G22" s="43"/>
      <c r="H22" s="40"/>
      <c r="I22" s="41"/>
      <c r="J22" s="42"/>
      <c r="K22" s="44"/>
      <c r="L22" s="36">
        <v>50000</v>
      </c>
    </row>
    <row r="23" spans="1:12" ht="26.25" thickBot="1">
      <c r="A23" s="11" t="s">
        <v>15</v>
      </c>
      <c r="B23" s="45" t="s">
        <v>30</v>
      </c>
      <c r="C23" s="12"/>
      <c r="D23" s="46"/>
      <c r="E23" s="47"/>
      <c r="F23" s="48"/>
      <c r="G23" s="49"/>
      <c r="H23" s="46"/>
      <c r="I23" s="47"/>
      <c r="J23" s="48"/>
      <c r="K23" s="50"/>
      <c r="L23" s="16">
        <v>80000</v>
      </c>
    </row>
    <row r="24" spans="1:12" ht="14.25">
      <c r="A24" s="216" t="s">
        <v>18</v>
      </c>
      <c r="B24" s="51" t="s">
        <v>31</v>
      </c>
      <c r="C24" s="216"/>
      <c r="D24" s="194"/>
      <c r="E24" s="225"/>
      <c r="F24" s="194"/>
      <c r="G24" s="281"/>
      <c r="H24" s="190"/>
      <c r="I24" s="225"/>
      <c r="J24" s="194"/>
      <c r="K24" s="225"/>
      <c r="L24" s="180">
        <v>240000</v>
      </c>
    </row>
    <row r="25" spans="1:12" ht="39" thickBot="1">
      <c r="A25" s="218"/>
      <c r="B25" s="45" t="s">
        <v>32</v>
      </c>
      <c r="C25" s="218"/>
      <c r="D25" s="195"/>
      <c r="E25" s="226"/>
      <c r="F25" s="195"/>
      <c r="G25" s="282"/>
      <c r="H25" s="191"/>
      <c r="I25" s="226"/>
      <c r="J25" s="195"/>
      <c r="K25" s="226"/>
      <c r="L25" s="206"/>
    </row>
    <row r="26" spans="1:12" ht="26.25" thickBot="1">
      <c r="A26" s="11" t="s">
        <v>20</v>
      </c>
      <c r="B26" s="45" t="s">
        <v>33</v>
      </c>
      <c r="C26" s="12"/>
      <c r="D26" s="48"/>
      <c r="E26" s="50"/>
      <c r="F26" s="46"/>
      <c r="G26" s="52"/>
      <c r="H26" s="48"/>
      <c r="I26" s="50"/>
      <c r="J26" s="46"/>
      <c r="K26" s="47"/>
      <c r="L26" s="16">
        <v>60000</v>
      </c>
    </row>
    <row r="27" spans="1:12" ht="51.75" thickBot="1">
      <c r="A27" s="11" t="s">
        <v>23</v>
      </c>
      <c r="B27" s="45" t="s">
        <v>34</v>
      </c>
      <c r="C27" s="12"/>
      <c r="D27" s="46"/>
      <c r="E27" s="50"/>
      <c r="F27" s="48"/>
      <c r="G27" s="49"/>
      <c r="H27" s="46"/>
      <c r="I27" s="50"/>
      <c r="J27" s="48"/>
      <c r="K27" s="50"/>
      <c r="L27" s="16">
        <v>70000</v>
      </c>
    </row>
    <row r="28" spans="1:12" ht="39" thickBot="1">
      <c r="A28" s="11" t="s">
        <v>35</v>
      </c>
      <c r="B28" s="45" t="s">
        <v>36</v>
      </c>
      <c r="C28" s="12"/>
      <c r="D28" s="48"/>
      <c r="E28" s="50"/>
      <c r="F28" s="48"/>
      <c r="G28" s="52"/>
      <c r="H28" s="48"/>
      <c r="I28" s="50"/>
      <c r="J28" s="48"/>
      <c r="K28" s="47"/>
      <c r="L28" s="16">
        <v>220000</v>
      </c>
    </row>
    <row r="29" spans="1:12" ht="26.25" thickBot="1">
      <c r="A29" s="11" t="s">
        <v>37</v>
      </c>
      <c r="B29" s="53" t="s">
        <v>38</v>
      </c>
      <c r="C29" s="12"/>
      <c r="D29" s="46"/>
      <c r="E29" s="47"/>
      <c r="F29" s="46"/>
      <c r="G29" s="49"/>
      <c r="H29" s="46"/>
      <c r="I29" s="47"/>
      <c r="J29" s="46"/>
      <c r="K29" s="50"/>
      <c r="L29" s="16">
        <v>40000</v>
      </c>
    </row>
    <row r="30" spans="1:12" ht="14.25">
      <c r="A30" s="23"/>
      <c r="B30" s="283"/>
      <c r="C30" s="284"/>
      <c r="D30" s="284"/>
      <c r="E30" s="284"/>
      <c r="F30" s="284"/>
      <c r="G30" s="284"/>
      <c r="H30" s="284"/>
      <c r="I30" s="284"/>
      <c r="J30" s="284"/>
      <c r="K30" s="285"/>
      <c r="L30" s="120">
        <f>SUM(L22:L29)</f>
        <v>760000</v>
      </c>
    </row>
    <row r="31" spans="1:12" ht="15" thickBot="1">
      <c r="A31" s="259" t="s">
        <v>39</v>
      </c>
      <c r="B31" s="286"/>
      <c r="C31" s="286"/>
      <c r="D31" s="286"/>
      <c r="E31" s="286"/>
      <c r="F31" s="286"/>
      <c r="G31" s="286"/>
      <c r="H31" s="286"/>
      <c r="I31" s="286"/>
      <c r="J31" s="286"/>
      <c r="K31" s="286"/>
      <c r="L31" s="287"/>
    </row>
    <row r="32" spans="1:12" ht="14.25">
      <c r="A32" s="216" t="s">
        <v>12</v>
      </c>
      <c r="B32" s="216" t="s">
        <v>40</v>
      </c>
      <c r="C32" s="24" t="s">
        <v>41</v>
      </c>
      <c r="D32" s="223"/>
      <c r="E32" s="225"/>
      <c r="F32" s="194"/>
      <c r="G32" s="188"/>
      <c r="H32" s="229"/>
      <c r="I32" s="225"/>
      <c r="J32" s="194"/>
      <c r="K32" s="192"/>
      <c r="L32" s="255">
        <v>180000</v>
      </c>
    </row>
    <row r="33" spans="1:12" ht="114.75">
      <c r="A33" s="217"/>
      <c r="B33" s="217"/>
      <c r="C33" s="18" t="s">
        <v>42</v>
      </c>
      <c r="D33" s="288"/>
      <c r="E33" s="289"/>
      <c r="F33" s="290"/>
      <c r="G33" s="239"/>
      <c r="H33" s="291"/>
      <c r="I33" s="289"/>
      <c r="J33" s="290"/>
      <c r="K33" s="292"/>
      <c r="L33" s="276"/>
    </row>
    <row r="34" spans="1:12" ht="39" thickBot="1">
      <c r="A34" s="217"/>
      <c r="B34" s="217"/>
      <c r="C34" s="18" t="s">
        <v>43</v>
      </c>
      <c r="D34" s="288"/>
      <c r="E34" s="289"/>
      <c r="F34" s="290"/>
      <c r="G34" s="239"/>
      <c r="H34" s="291"/>
      <c r="I34" s="289"/>
      <c r="J34" s="290"/>
      <c r="K34" s="292"/>
      <c r="L34" s="276"/>
    </row>
    <row r="35" spans="1:12" ht="87" customHeight="1">
      <c r="A35" s="293" t="s">
        <v>15</v>
      </c>
      <c r="B35" s="293" t="s">
        <v>44</v>
      </c>
      <c r="C35" s="60" t="s">
        <v>49</v>
      </c>
      <c r="D35" s="295"/>
      <c r="E35" s="297"/>
      <c r="F35" s="299"/>
      <c r="G35" s="299"/>
      <c r="H35" s="297"/>
      <c r="I35" s="297"/>
      <c r="J35" s="299"/>
      <c r="K35" s="301"/>
      <c r="L35" s="303">
        <v>100000</v>
      </c>
    </row>
    <row r="36" spans="1:12" ht="15" hidden="1" thickBot="1">
      <c r="A36" s="294"/>
      <c r="B36" s="294"/>
      <c r="C36" s="61"/>
      <c r="D36" s="296"/>
      <c r="E36" s="298"/>
      <c r="F36" s="300"/>
      <c r="G36" s="300"/>
      <c r="H36" s="298"/>
      <c r="I36" s="298"/>
      <c r="J36" s="300"/>
      <c r="K36" s="302"/>
      <c r="L36" s="304"/>
    </row>
    <row r="37" spans="1:12" ht="90" thickBot="1">
      <c r="A37" s="11" t="s">
        <v>18</v>
      </c>
      <c r="B37" s="12" t="s">
        <v>26</v>
      </c>
      <c r="C37" s="12" t="s">
        <v>45</v>
      </c>
      <c r="D37" s="46"/>
      <c r="E37" s="50"/>
      <c r="F37" s="48"/>
      <c r="G37" s="49"/>
      <c r="H37" s="46"/>
      <c r="I37" s="50"/>
      <c r="J37" s="48"/>
      <c r="K37" s="50"/>
      <c r="L37" s="16">
        <v>160000</v>
      </c>
    </row>
    <row r="38" spans="1:12" ht="102">
      <c r="A38" s="216" t="s">
        <v>20</v>
      </c>
      <c r="B38" s="216" t="s">
        <v>46</v>
      </c>
      <c r="C38" s="18" t="s">
        <v>47</v>
      </c>
      <c r="D38" s="223"/>
      <c r="E38" s="192"/>
      <c r="F38" s="194"/>
      <c r="G38" s="281"/>
      <c r="H38" s="229"/>
      <c r="I38" s="192"/>
      <c r="J38" s="194"/>
      <c r="K38" s="225"/>
      <c r="L38" s="180">
        <v>120000</v>
      </c>
    </row>
    <row r="39" spans="1:12" ht="15" thickBot="1">
      <c r="A39" s="218"/>
      <c r="B39" s="218"/>
      <c r="C39" s="59" t="s">
        <v>48</v>
      </c>
      <c r="D39" s="224"/>
      <c r="E39" s="193"/>
      <c r="F39" s="195"/>
      <c r="G39" s="282"/>
      <c r="H39" s="230"/>
      <c r="I39" s="193"/>
      <c r="J39" s="195"/>
      <c r="K39" s="226"/>
      <c r="L39" s="206"/>
    </row>
    <row r="40" spans="1:12" ht="14.25">
      <c r="A40" s="23"/>
      <c r="B40" s="283"/>
      <c r="C40" s="284"/>
      <c r="D40" s="284"/>
      <c r="E40" s="284"/>
      <c r="F40" s="284"/>
      <c r="G40" s="284"/>
      <c r="H40" s="284"/>
      <c r="I40" s="284"/>
      <c r="J40" s="284"/>
      <c r="K40" s="285"/>
      <c r="L40" s="120">
        <f>SUM(L32:L39)</f>
        <v>560000</v>
      </c>
    </row>
    <row r="41" spans="1:12" ht="15" thickBot="1">
      <c r="A41" s="259" t="s">
        <v>50</v>
      </c>
      <c r="B41" s="286"/>
      <c r="C41" s="286"/>
      <c r="D41" s="286"/>
      <c r="E41" s="286"/>
      <c r="F41" s="286"/>
      <c r="G41" s="286"/>
      <c r="H41" s="286"/>
      <c r="I41" s="286"/>
      <c r="J41" s="286"/>
      <c r="K41" s="286"/>
      <c r="L41" s="287"/>
    </row>
    <row r="42" spans="1:12" ht="14.25">
      <c r="A42" s="216" t="s">
        <v>12</v>
      </c>
      <c r="B42" s="216" t="s">
        <v>26</v>
      </c>
      <c r="C42" s="305" t="s">
        <v>52</v>
      </c>
      <c r="D42" s="223"/>
      <c r="E42" s="192"/>
      <c r="F42" s="194"/>
      <c r="G42" s="188"/>
      <c r="H42" s="229"/>
      <c r="I42" s="192"/>
      <c r="J42" s="194"/>
      <c r="K42" s="192"/>
      <c r="L42" s="255">
        <v>150000</v>
      </c>
    </row>
    <row r="43" spans="1:12" ht="14.25">
      <c r="A43" s="217"/>
      <c r="B43" s="217"/>
      <c r="C43" s="277"/>
      <c r="D43" s="288"/>
      <c r="E43" s="292"/>
      <c r="F43" s="290"/>
      <c r="G43" s="239"/>
      <c r="H43" s="291"/>
      <c r="I43" s="292"/>
      <c r="J43" s="290"/>
      <c r="K43" s="292"/>
      <c r="L43" s="276"/>
    </row>
    <row r="44" spans="1:12" ht="14.25">
      <c r="A44" s="217"/>
      <c r="B44" s="217"/>
      <c r="C44" s="277"/>
      <c r="D44" s="288"/>
      <c r="E44" s="292"/>
      <c r="F44" s="290"/>
      <c r="G44" s="239"/>
      <c r="H44" s="291"/>
      <c r="I44" s="292"/>
      <c r="J44" s="290"/>
      <c r="K44" s="292"/>
      <c r="L44" s="276"/>
    </row>
    <row r="45" spans="1:12" ht="14.25">
      <c r="A45" s="217"/>
      <c r="B45" s="217"/>
      <c r="C45" s="277"/>
      <c r="D45" s="288"/>
      <c r="E45" s="292"/>
      <c r="F45" s="290"/>
      <c r="G45" s="239"/>
      <c r="H45" s="291"/>
      <c r="I45" s="292"/>
      <c r="J45" s="290"/>
      <c r="K45" s="292"/>
      <c r="L45" s="276"/>
    </row>
    <row r="46" spans="1:12" ht="14.25">
      <c r="A46" s="217"/>
      <c r="B46" s="217"/>
      <c r="C46" s="277"/>
      <c r="D46" s="288"/>
      <c r="E46" s="292"/>
      <c r="F46" s="290"/>
      <c r="G46" s="239"/>
      <c r="H46" s="291"/>
      <c r="I46" s="292"/>
      <c r="J46" s="290"/>
      <c r="K46" s="292"/>
      <c r="L46" s="276"/>
    </row>
    <row r="47" spans="1:12" ht="14.25">
      <c r="A47" s="217"/>
      <c r="B47" s="217"/>
      <c r="C47" s="277"/>
      <c r="D47" s="288"/>
      <c r="E47" s="292"/>
      <c r="F47" s="290"/>
      <c r="G47" s="239"/>
      <c r="H47" s="291"/>
      <c r="I47" s="292"/>
      <c r="J47" s="290"/>
      <c r="K47" s="292"/>
      <c r="L47" s="276"/>
    </row>
    <row r="48" spans="1:12" ht="14.25">
      <c r="A48" s="217"/>
      <c r="B48" s="217"/>
      <c r="C48" s="277"/>
      <c r="D48" s="288"/>
      <c r="E48" s="292"/>
      <c r="F48" s="290"/>
      <c r="G48" s="239"/>
      <c r="H48" s="291"/>
      <c r="I48" s="292"/>
      <c r="J48" s="290"/>
      <c r="K48" s="292"/>
      <c r="L48" s="276"/>
    </row>
    <row r="49" spans="1:12" ht="190.5" customHeight="1" thickBot="1">
      <c r="A49" s="218"/>
      <c r="B49" s="218"/>
      <c r="C49" s="306"/>
      <c r="D49" s="224"/>
      <c r="E49" s="193"/>
      <c r="F49" s="195"/>
      <c r="G49" s="189"/>
      <c r="H49" s="230"/>
      <c r="I49" s="193"/>
      <c r="J49" s="195"/>
      <c r="K49" s="193"/>
      <c r="L49" s="206"/>
    </row>
    <row r="50" spans="1:12" ht="39" thickBot="1">
      <c r="A50" s="11" t="s">
        <v>15</v>
      </c>
      <c r="B50" s="45" t="s">
        <v>51</v>
      </c>
      <c r="C50" s="12"/>
      <c r="D50" s="46"/>
      <c r="E50" s="50"/>
      <c r="F50" s="48"/>
      <c r="G50" s="49"/>
      <c r="H50" s="46"/>
      <c r="I50" s="50"/>
      <c r="J50" s="48"/>
      <c r="K50" s="50"/>
      <c r="L50" s="16">
        <v>150000</v>
      </c>
    </row>
    <row r="51" spans="1:12" ht="14.25">
      <c r="A51" s="23"/>
      <c r="B51" s="283"/>
      <c r="C51" s="284"/>
      <c r="D51" s="284"/>
      <c r="E51" s="284"/>
      <c r="F51" s="284"/>
      <c r="G51" s="284"/>
      <c r="H51" s="284"/>
      <c r="I51" s="284"/>
      <c r="J51" s="284"/>
      <c r="K51" s="285"/>
      <c r="L51" s="120">
        <f>SUM(L42:L50)</f>
        <v>300000</v>
      </c>
    </row>
    <row r="52" spans="1:12" ht="15" thickBot="1">
      <c r="A52" s="259" t="s">
        <v>53</v>
      </c>
      <c r="B52" s="286"/>
      <c r="C52" s="286"/>
      <c r="D52" s="286"/>
      <c r="E52" s="286"/>
      <c r="F52" s="286"/>
      <c r="G52" s="286"/>
      <c r="H52" s="286"/>
      <c r="I52" s="286"/>
      <c r="J52" s="286"/>
      <c r="K52" s="286"/>
      <c r="L52" s="287"/>
    </row>
    <row r="53" spans="1:12" ht="39" thickBot="1">
      <c r="A53" s="33" t="s">
        <v>12</v>
      </c>
      <c r="B53" s="34" t="s">
        <v>54</v>
      </c>
      <c r="C53" s="64" t="s">
        <v>55</v>
      </c>
      <c r="D53" s="42"/>
      <c r="E53" s="44"/>
      <c r="F53" s="42"/>
      <c r="G53" s="43"/>
      <c r="H53" s="42"/>
      <c r="I53" s="44"/>
      <c r="J53" s="42"/>
      <c r="K53" s="44"/>
      <c r="L53" s="36">
        <v>90000</v>
      </c>
    </row>
    <row r="54" spans="1:12" ht="39" thickBot="1">
      <c r="A54" s="11" t="s">
        <v>15</v>
      </c>
      <c r="B54" s="12" t="s">
        <v>56</v>
      </c>
      <c r="C54" s="45" t="s">
        <v>55</v>
      </c>
      <c r="D54" s="48"/>
      <c r="E54" s="50"/>
      <c r="F54" s="48"/>
      <c r="G54" s="49"/>
      <c r="H54" s="48"/>
      <c r="I54" s="50"/>
      <c r="J54" s="48"/>
      <c r="K54" s="50"/>
      <c r="L54" s="16">
        <v>100000</v>
      </c>
    </row>
    <row r="55" spans="1:12" ht="39" thickBot="1">
      <c r="A55" s="11" t="s">
        <v>18</v>
      </c>
      <c r="B55" s="12" t="s">
        <v>57</v>
      </c>
      <c r="C55" s="45" t="s">
        <v>58</v>
      </c>
      <c r="D55" s="48"/>
      <c r="E55" s="50"/>
      <c r="F55" s="48"/>
      <c r="G55" s="49"/>
      <c r="H55" s="48"/>
      <c r="I55" s="50"/>
      <c r="J55" s="48"/>
      <c r="K55" s="50"/>
      <c r="L55" s="16">
        <v>130000</v>
      </c>
    </row>
    <row r="56" spans="1:12" ht="14.25">
      <c r="A56" s="216" t="s">
        <v>20</v>
      </c>
      <c r="B56" s="216" t="s">
        <v>59</v>
      </c>
      <c r="C56" s="51" t="s">
        <v>60</v>
      </c>
      <c r="D56" s="194"/>
      <c r="E56" s="192"/>
      <c r="F56" s="194"/>
      <c r="G56" s="188"/>
      <c r="H56" s="190"/>
      <c r="I56" s="192"/>
      <c r="J56" s="194"/>
      <c r="K56" s="192"/>
      <c r="L56" s="180">
        <v>80000</v>
      </c>
    </row>
    <row r="57" spans="1:12" ht="14.25">
      <c r="A57" s="217"/>
      <c r="B57" s="217"/>
      <c r="C57" s="51" t="s">
        <v>61</v>
      </c>
      <c r="D57" s="290"/>
      <c r="E57" s="292"/>
      <c r="F57" s="290"/>
      <c r="G57" s="239"/>
      <c r="H57" s="307"/>
      <c r="I57" s="292"/>
      <c r="J57" s="290"/>
      <c r="K57" s="292"/>
      <c r="L57" s="276"/>
    </row>
    <row r="58" spans="1:12" ht="14.25">
      <c r="A58" s="217"/>
      <c r="B58" s="217"/>
      <c r="C58" s="51" t="s">
        <v>62</v>
      </c>
      <c r="D58" s="290"/>
      <c r="E58" s="292"/>
      <c r="F58" s="290"/>
      <c r="G58" s="239"/>
      <c r="H58" s="307"/>
      <c r="I58" s="292"/>
      <c r="J58" s="290"/>
      <c r="K58" s="292"/>
      <c r="L58" s="276"/>
    </row>
    <row r="59" spans="1:12" ht="14.25">
      <c r="A59" s="217"/>
      <c r="B59" s="217"/>
      <c r="C59" s="51" t="s">
        <v>63</v>
      </c>
      <c r="D59" s="290"/>
      <c r="E59" s="292"/>
      <c r="F59" s="290"/>
      <c r="G59" s="239"/>
      <c r="H59" s="307"/>
      <c r="I59" s="292"/>
      <c r="J59" s="290"/>
      <c r="K59" s="292"/>
      <c r="L59" s="276"/>
    </row>
    <row r="60" spans="1:12" ht="14.25">
      <c r="A60" s="217"/>
      <c r="B60" s="217"/>
      <c r="C60" s="51" t="s">
        <v>64</v>
      </c>
      <c r="D60" s="290"/>
      <c r="E60" s="292"/>
      <c r="F60" s="290"/>
      <c r="G60" s="239"/>
      <c r="H60" s="307"/>
      <c r="I60" s="292"/>
      <c r="J60" s="290"/>
      <c r="K60" s="292"/>
      <c r="L60" s="276"/>
    </row>
    <row r="61" spans="1:12" ht="25.5">
      <c r="A61" s="217"/>
      <c r="B61" s="217"/>
      <c r="C61" s="51" t="s">
        <v>65</v>
      </c>
      <c r="D61" s="290"/>
      <c r="E61" s="292"/>
      <c r="F61" s="290"/>
      <c r="G61" s="239"/>
      <c r="H61" s="307"/>
      <c r="I61" s="292"/>
      <c r="J61" s="290"/>
      <c r="K61" s="292"/>
      <c r="L61" s="276"/>
    </row>
    <row r="62" spans="1:12" ht="38.25">
      <c r="A62" s="217"/>
      <c r="B62" s="217"/>
      <c r="C62" s="51" t="s">
        <v>66</v>
      </c>
      <c r="D62" s="290"/>
      <c r="E62" s="292"/>
      <c r="F62" s="290"/>
      <c r="G62" s="239"/>
      <c r="H62" s="307"/>
      <c r="I62" s="292"/>
      <c r="J62" s="290"/>
      <c r="K62" s="292"/>
      <c r="L62" s="276"/>
    </row>
    <row r="63" spans="1:12" ht="25.5">
      <c r="A63" s="217"/>
      <c r="B63" s="217"/>
      <c r="C63" s="51" t="s">
        <v>67</v>
      </c>
      <c r="D63" s="290"/>
      <c r="E63" s="292"/>
      <c r="F63" s="290"/>
      <c r="G63" s="239"/>
      <c r="H63" s="307"/>
      <c r="I63" s="292"/>
      <c r="J63" s="290"/>
      <c r="K63" s="292"/>
      <c r="L63" s="276"/>
    </row>
    <row r="64" spans="1:12" ht="26.25" thickBot="1">
      <c r="A64" s="218"/>
      <c r="B64" s="218"/>
      <c r="C64" s="45" t="s">
        <v>68</v>
      </c>
      <c r="D64" s="195"/>
      <c r="E64" s="193"/>
      <c r="F64" s="195"/>
      <c r="G64" s="189"/>
      <c r="H64" s="191"/>
      <c r="I64" s="193"/>
      <c r="J64" s="195"/>
      <c r="K64" s="193"/>
      <c r="L64" s="206"/>
    </row>
    <row r="65" spans="1:12" ht="15" thickBot="1">
      <c r="A65" s="11" t="s">
        <v>23</v>
      </c>
      <c r="B65" s="12" t="s">
        <v>69</v>
      </c>
      <c r="C65" s="12"/>
      <c r="D65" s="48"/>
      <c r="E65" s="50"/>
      <c r="F65" s="48"/>
      <c r="G65" s="49"/>
      <c r="H65" s="46"/>
      <c r="I65" s="47"/>
      <c r="J65" s="46"/>
      <c r="K65" s="47"/>
      <c r="L65" s="16">
        <v>300000</v>
      </c>
    </row>
    <row r="66" spans="1:12" ht="25.5">
      <c r="A66" s="216" t="s">
        <v>35</v>
      </c>
      <c r="B66" s="18" t="s">
        <v>70</v>
      </c>
      <c r="C66" s="216"/>
      <c r="D66" s="194"/>
      <c r="E66" s="192"/>
      <c r="F66" s="194"/>
      <c r="G66" s="188"/>
      <c r="H66" s="190"/>
      <c r="I66" s="192"/>
      <c r="J66" s="194"/>
      <c r="K66" s="192"/>
      <c r="L66" s="180">
        <v>20000</v>
      </c>
    </row>
    <row r="67" spans="1:12" ht="39" thickBot="1">
      <c r="A67" s="218"/>
      <c r="B67" s="12" t="s">
        <v>71</v>
      </c>
      <c r="C67" s="218"/>
      <c r="D67" s="195"/>
      <c r="E67" s="193"/>
      <c r="F67" s="195"/>
      <c r="G67" s="189"/>
      <c r="H67" s="191"/>
      <c r="I67" s="193"/>
      <c r="J67" s="195"/>
      <c r="K67" s="193"/>
      <c r="L67" s="206"/>
    </row>
    <row r="68" spans="1:12" ht="14.25">
      <c r="A68" s="23"/>
      <c r="B68" s="23"/>
      <c r="C68" s="23"/>
      <c r="D68" s="23"/>
      <c r="E68" s="23"/>
      <c r="F68" s="23"/>
      <c r="G68" s="23"/>
      <c r="H68" s="23"/>
      <c r="I68" s="23"/>
      <c r="J68" s="23"/>
      <c r="K68" s="23"/>
      <c r="L68" s="120">
        <f>SUM(L53:L67)</f>
        <v>720000</v>
      </c>
    </row>
    <row r="69" spans="1:12" ht="15" thickBot="1">
      <c r="A69" s="259" t="s">
        <v>72</v>
      </c>
      <c r="B69" s="286"/>
      <c r="C69" s="286"/>
      <c r="D69" s="286"/>
      <c r="E69" s="286"/>
      <c r="F69" s="286"/>
      <c r="G69" s="286"/>
      <c r="H69" s="286"/>
      <c r="I69" s="286"/>
      <c r="J69" s="286"/>
      <c r="K69" s="286"/>
      <c r="L69" s="287"/>
    </row>
    <row r="70" spans="1:12" ht="14.25">
      <c r="A70" s="216" t="s">
        <v>12</v>
      </c>
      <c r="B70" s="24" t="s">
        <v>73</v>
      </c>
      <c r="C70" s="216"/>
      <c r="D70" s="223"/>
      <c r="E70" s="192"/>
      <c r="F70" s="194"/>
      <c r="G70" s="188"/>
      <c r="H70" s="229"/>
      <c r="I70" s="192"/>
      <c r="J70" s="194"/>
      <c r="K70" s="192"/>
      <c r="L70" s="255">
        <v>150000</v>
      </c>
    </row>
    <row r="71" spans="1:12" ht="51">
      <c r="A71" s="217"/>
      <c r="B71" s="66" t="s">
        <v>74</v>
      </c>
      <c r="C71" s="217"/>
      <c r="D71" s="288"/>
      <c r="E71" s="292"/>
      <c r="F71" s="290"/>
      <c r="G71" s="239"/>
      <c r="H71" s="291"/>
      <c r="I71" s="292"/>
      <c r="J71" s="290"/>
      <c r="K71" s="292"/>
      <c r="L71" s="276"/>
    </row>
    <row r="72" spans="1:12" ht="14.25">
      <c r="A72" s="217"/>
      <c r="B72" s="66" t="s">
        <v>75</v>
      </c>
      <c r="C72" s="217"/>
      <c r="D72" s="288"/>
      <c r="E72" s="292"/>
      <c r="F72" s="290"/>
      <c r="G72" s="239"/>
      <c r="H72" s="291"/>
      <c r="I72" s="292"/>
      <c r="J72" s="290"/>
      <c r="K72" s="292"/>
      <c r="L72" s="276"/>
    </row>
    <row r="73" spans="1:12" ht="25.5">
      <c r="A73" s="217"/>
      <c r="B73" s="66" t="s">
        <v>76</v>
      </c>
      <c r="C73" s="217"/>
      <c r="D73" s="288"/>
      <c r="E73" s="292"/>
      <c r="F73" s="290"/>
      <c r="G73" s="239"/>
      <c r="H73" s="291"/>
      <c r="I73" s="292"/>
      <c r="J73" s="290"/>
      <c r="K73" s="292"/>
      <c r="L73" s="276"/>
    </row>
    <row r="74" spans="1:12" ht="15" thickBot="1">
      <c r="A74" s="218"/>
      <c r="B74" s="67" t="s">
        <v>77</v>
      </c>
      <c r="C74" s="218"/>
      <c r="D74" s="224"/>
      <c r="E74" s="193"/>
      <c r="F74" s="195"/>
      <c r="G74" s="189"/>
      <c r="H74" s="230"/>
      <c r="I74" s="193"/>
      <c r="J74" s="195"/>
      <c r="K74" s="193"/>
      <c r="L74" s="206"/>
    </row>
    <row r="75" spans="1:12" ht="14.25">
      <c r="A75" s="216" t="s">
        <v>15</v>
      </c>
      <c r="B75" s="18" t="s">
        <v>78</v>
      </c>
      <c r="C75" s="216"/>
      <c r="D75" s="223"/>
      <c r="E75" s="225"/>
      <c r="F75" s="194"/>
      <c r="G75" s="188"/>
      <c r="H75" s="229"/>
      <c r="I75" s="225"/>
      <c r="J75" s="194"/>
      <c r="K75" s="192"/>
      <c r="L75" s="180">
        <v>100000</v>
      </c>
    </row>
    <row r="76" spans="1:12" ht="51">
      <c r="A76" s="217"/>
      <c r="B76" s="66" t="s">
        <v>79</v>
      </c>
      <c r="C76" s="217"/>
      <c r="D76" s="288"/>
      <c r="E76" s="289"/>
      <c r="F76" s="290"/>
      <c r="G76" s="239"/>
      <c r="H76" s="291"/>
      <c r="I76" s="289"/>
      <c r="J76" s="290"/>
      <c r="K76" s="292"/>
      <c r="L76" s="276"/>
    </row>
    <row r="77" spans="1:12" ht="25.5">
      <c r="A77" s="217"/>
      <c r="B77" s="66" t="s">
        <v>80</v>
      </c>
      <c r="C77" s="217"/>
      <c r="D77" s="288"/>
      <c r="E77" s="289"/>
      <c r="F77" s="290"/>
      <c r="G77" s="239"/>
      <c r="H77" s="291"/>
      <c r="I77" s="289"/>
      <c r="J77" s="290"/>
      <c r="K77" s="292"/>
      <c r="L77" s="276"/>
    </row>
    <row r="78" spans="1:12" ht="39" thickBot="1">
      <c r="A78" s="218"/>
      <c r="B78" s="67" t="s">
        <v>81</v>
      </c>
      <c r="C78" s="218"/>
      <c r="D78" s="224"/>
      <c r="E78" s="226"/>
      <c r="F78" s="195"/>
      <c r="G78" s="189"/>
      <c r="H78" s="230"/>
      <c r="I78" s="226"/>
      <c r="J78" s="195"/>
      <c r="K78" s="193"/>
      <c r="L78" s="206"/>
    </row>
    <row r="79" spans="1:12" ht="14.25">
      <c r="A79" s="23"/>
      <c r="B79" s="283"/>
      <c r="C79" s="284"/>
      <c r="D79" s="284"/>
      <c r="E79" s="284"/>
      <c r="F79" s="284"/>
      <c r="G79" s="284"/>
      <c r="H79" s="284"/>
      <c r="I79" s="284"/>
      <c r="J79" s="284"/>
      <c r="K79" s="285"/>
      <c r="L79" s="120">
        <f>SUM(L70:L78)</f>
        <v>250000</v>
      </c>
    </row>
    <row r="80" spans="1:12" ht="15" thickBot="1">
      <c r="A80" s="259" t="s">
        <v>82</v>
      </c>
      <c r="B80" s="260"/>
      <c r="C80" s="260"/>
      <c r="D80" s="260"/>
      <c r="E80" s="260"/>
      <c r="F80" s="260"/>
      <c r="G80" s="260"/>
      <c r="H80" s="260"/>
      <c r="I80" s="260"/>
      <c r="J80" s="260"/>
      <c r="K80" s="260"/>
      <c r="L80" s="261"/>
    </row>
    <row r="81" spans="1:12" ht="25.5">
      <c r="A81" s="216" t="s">
        <v>12</v>
      </c>
      <c r="B81" s="216" t="s">
        <v>83</v>
      </c>
      <c r="C81" s="24" t="s">
        <v>84</v>
      </c>
      <c r="D81" s="223"/>
      <c r="E81" s="225"/>
      <c r="F81" s="219"/>
      <c r="G81" s="227"/>
      <c r="H81" s="229"/>
      <c r="I81" s="225"/>
      <c r="J81" s="219"/>
      <c r="K81" s="209"/>
      <c r="L81" s="255">
        <v>160000</v>
      </c>
    </row>
    <row r="82" spans="1:12" ht="128.25" thickBot="1">
      <c r="A82" s="218"/>
      <c r="B82" s="218"/>
      <c r="C82" s="12" t="s">
        <v>85</v>
      </c>
      <c r="D82" s="224"/>
      <c r="E82" s="226"/>
      <c r="F82" s="221"/>
      <c r="G82" s="228"/>
      <c r="H82" s="230"/>
      <c r="I82" s="226"/>
      <c r="J82" s="221"/>
      <c r="K82" s="210"/>
      <c r="L82" s="206"/>
    </row>
    <row r="83" spans="1:12" ht="82.5" customHeight="1">
      <c r="A83" s="216" t="s">
        <v>15</v>
      </c>
      <c r="B83" s="18" t="s">
        <v>91</v>
      </c>
      <c r="C83" s="216" t="s">
        <v>86</v>
      </c>
      <c r="D83" s="223"/>
      <c r="E83" s="209"/>
      <c r="F83" s="219"/>
      <c r="G83" s="227"/>
      <c r="H83" s="229"/>
      <c r="I83" s="209"/>
      <c r="J83" s="219"/>
      <c r="K83" s="209"/>
      <c r="L83" s="180">
        <v>100000</v>
      </c>
    </row>
    <row r="84" spans="1:12" ht="14.25">
      <c r="A84" s="217"/>
      <c r="B84" s="18"/>
      <c r="C84" s="217"/>
      <c r="D84" s="288"/>
      <c r="E84" s="308"/>
      <c r="F84" s="220"/>
      <c r="G84" s="309"/>
      <c r="H84" s="291"/>
      <c r="I84" s="308"/>
      <c r="J84" s="220"/>
      <c r="K84" s="308"/>
      <c r="L84" s="276"/>
    </row>
    <row r="85" spans="1:12" ht="18.75" customHeight="1" thickBot="1">
      <c r="A85" s="218"/>
      <c r="B85" s="12"/>
      <c r="C85" s="218"/>
      <c r="D85" s="224"/>
      <c r="E85" s="210"/>
      <c r="F85" s="221"/>
      <c r="G85" s="228"/>
      <c r="H85" s="230"/>
      <c r="I85" s="210"/>
      <c r="J85" s="221"/>
      <c r="K85" s="210"/>
      <c r="L85" s="206"/>
    </row>
    <row r="86" spans="1:12" ht="47.25" customHeight="1">
      <c r="A86" s="216" t="s">
        <v>18</v>
      </c>
      <c r="B86" s="216" t="s">
        <v>87</v>
      </c>
      <c r="C86" s="216" t="s">
        <v>88</v>
      </c>
      <c r="D86" s="310"/>
      <c r="E86" s="209"/>
      <c r="F86" s="219"/>
      <c r="G86" s="227"/>
      <c r="H86" s="312"/>
      <c r="I86" s="209"/>
      <c r="J86" s="219"/>
      <c r="K86" s="209"/>
      <c r="L86" s="71"/>
    </row>
    <row r="87" spans="1:12" ht="15" thickBot="1">
      <c r="A87" s="218"/>
      <c r="B87" s="218"/>
      <c r="C87" s="218"/>
      <c r="D87" s="311"/>
      <c r="E87" s="210"/>
      <c r="F87" s="221"/>
      <c r="G87" s="228"/>
      <c r="H87" s="313"/>
      <c r="I87" s="210"/>
      <c r="J87" s="221"/>
      <c r="K87" s="210"/>
      <c r="L87" s="16">
        <v>90000</v>
      </c>
    </row>
    <row r="88" spans="1:12" ht="51.75" thickBot="1">
      <c r="A88" s="11" t="s">
        <v>20</v>
      </c>
      <c r="B88" s="68" t="s">
        <v>89</v>
      </c>
      <c r="C88" s="12" t="s">
        <v>90</v>
      </c>
      <c r="D88" s="69"/>
      <c r="E88" s="70"/>
      <c r="F88" s="148"/>
      <c r="G88" s="149"/>
      <c r="H88" s="148"/>
      <c r="I88" s="151"/>
      <c r="J88" s="148"/>
      <c r="K88" s="151"/>
      <c r="L88" s="16">
        <v>60000</v>
      </c>
    </row>
    <row r="89" spans="1:12" ht="15" thickBot="1">
      <c r="A89" s="23"/>
      <c r="B89" s="283"/>
      <c r="C89" s="284"/>
      <c r="D89" s="284"/>
      <c r="E89" s="284"/>
      <c r="F89" s="284"/>
      <c r="G89" s="284"/>
      <c r="H89" s="284"/>
      <c r="I89" s="284"/>
      <c r="J89" s="284"/>
      <c r="K89" s="285"/>
      <c r="L89" s="120">
        <f>SUM(L81:L88)</f>
        <v>410000</v>
      </c>
    </row>
    <row r="90" spans="1:12" ht="15" thickBot="1">
      <c r="A90" s="200" t="s">
        <v>92</v>
      </c>
      <c r="B90" s="201"/>
      <c r="C90" s="201"/>
      <c r="D90" s="201"/>
      <c r="E90" s="201"/>
      <c r="F90" s="201"/>
      <c r="G90" s="201"/>
      <c r="H90" s="201"/>
      <c r="I90" s="201"/>
      <c r="J90" s="201"/>
      <c r="K90" s="201"/>
      <c r="L90" s="202"/>
    </row>
    <row r="91" spans="1:12" ht="26.25" thickBot="1">
      <c r="A91" s="11" t="s">
        <v>12</v>
      </c>
      <c r="B91" s="12" t="s">
        <v>93</v>
      </c>
      <c r="C91" s="12" t="s">
        <v>94</v>
      </c>
      <c r="D91" s="46"/>
      <c r="E91" s="70"/>
      <c r="F91" s="69"/>
      <c r="G91" s="72"/>
      <c r="H91" s="148"/>
      <c r="I91" s="151"/>
      <c r="J91" s="148"/>
      <c r="K91" s="151"/>
      <c r="L91" s="16">
        <v>60000</v>
      </c>
    </row>
    <row r="92" spans="1:12" ht="39" thickBot="1">
      <c r="A92" s="11" t="s">
        <v>15</v>
      </c>
      <c r="B92" s="12" t="s">
        <v>95</v>
      </c>
      <c r="C92" s="12" t="s">
        <v>96</v>
      </c>
      <c r="D92" s="46"/>
      <c r="E92" s="151"/>
      <c r="F92" s="148"/>
      <c r="G92" s="149"/>
      <c r="H92" s="148"/>
      <c r="I92" s="151"/>
      <c r="J92" s="148"/>
      <c r="K92" s="151"/>
      <c r="L92" s="16">
        <v>133500</v>
      </c>
    </row>
    <row r="93" spans="1:12" ht="26.25" thickBot="1">
      <c r="A93" s="11" t="s">
        <v>18</v>
      </c>
      <c r="B93" s="12" t="s">
        <v>97</v>
      </c>
      <c r="C93" s="12" t="s">
        <v>98</v>
      </c>
      <c r="D93" s="46"/>
      <c r="E93" s="151"/>
      <c r="F93" s="148"/>
      <c r="G93" s="149"/>
      <c r="H93" s="148"/>
      <c r="I93" s="151"/>
      <c r="J93" s="148"/>
      <c r="K93" s="151"/>
      <c r="L93" s="16">
        <v>46000</v>
      </c>
    </row>
    <row r="94" spans="1:12" ht="39" thickBot="1">
      <c r="A94" s="11" t="s">
        <v>20</v>
      </c>
      <c r="B94" s="12" t="s">
        <v>99</v>
      </c>
      <c r="C94" s="12" t="s">
        <v>98</v>
      </c>
      <c r="D94" s="148"/>
      <c r="E94" s="47"/>
      <c r="F94" s="148"/>
      <c r="G94" s="149"/>
      <c r="H94" s="148"/>
      <c r="I94" s="151"/>
      <c r="J94" s="148"/>
      <c r="K94" s="151"/>
      <c r="L94" s="16">
        <v>42000</v>
      </c>
    </row>
    <row r="95" spans="1:12" ht="51">
      <c r="A95" s="216" t="s">
        <v>23</v>
      </c>
      <c r="B95" s="216" t="s">
        <v>100</v>
      </c>
      <c r="C95" s="18" t="s">
        <v>101</v>
      </c>
      <c r="D95" s="219"/>
      <c r="E95" s="209"/>
      <c r="F95" s="219"/>
      <c r="G95" s="227"/>
      <c r="H95" s="314"/>
      <c r="I95" s="209"/>
      <c r="J95" s="219"/>
      <c r="K95" s="209"/>
      <c r="L95" s="180">
        <v>44200</v>
      </c>
    </row>
    <row r="96" spans="1:12" ht="26.25" thickBot="1">
      <c r="A96" s="218"/>
      <c r="B96" s="218"/>
      <c r="C96" s="12" t="s">
        <v>102</v>
      </c>
      <c r="D96" s="221"/>
      <c r="E96" s="210"/>
      <c r="F96" s="221"/>
      <c r="G96" s="228"/>
      <c r="H96" s="315"/>
      <c r="I96" s="210"/>
      <c r="J96" s="221"/>
      <c r="K96" s="210"/>
      <c r="L96" s="206"/>
    </row>
    <row r="97" spans="1:12" ht="15" thickBot="1">
      <c r="A97" s="23"/>
      <c r="B97" s="23"/>
      <c r="C97" s="23"/>
      <c r="D97" s="23"/>
      <c r="E97" s="23"/>
      <c r="F97" s="23"/>
      <c r="G97" s="23"/>
      <c r="H97" s="23"/>
      <c r="I97" s="23"/>
      <c r="J97" s="23"/>
      <c r="K97" s="23"/>
      <c r="L97" s="120">
        <f>SUM(L91:L96)</f>
        <v>325700</v>
      </c>
    </row>
    <row r="98" spans="1:12" ht="15" thickBot="1">
      <c r="A98" s="200" t="s">
        <v>103</v>
      </c>
      <c r="B98" s="201"/>
      <c r="C98" s="201"/>
      <c r="D98" s="201"/>
      <c r="E98" s="201"/>
      <c r="F98" s="201"/>
      <c r="G98" s="201"/>
      <c r="H98" s="201"/>
      <c r="I98" s="201"/>
      <c r="J98" s="201"/>
      <c r="K98" s="201"/>
      <c r="L98" s="202"/>
    </row>
    <row r="99" spans="1:12" ht="25.5">
      <c r="A99" s="216" t="s">
        <v>12</v>
      </c>
      <c r="B99" s="216" t="s">
        <v>104</v>
      </c>
      <c r="C99" s="18" t="s">
        <v>105</v>
      </c>
      <c r="D99" s="223"/>
      <c r="E99" s="225"/>
      <c r="F99" s="194"/>
      <c r="G99" s="188"/>
      <c r="H99" s="229"/>
      <c r="I99" s="225"/>
      <c r="J99" s="194"/>
      <c r="K99" s="192"/>
      <c r="L99" s="180">
        <v>60000</v>
      </c>
    </row>
    <row r="100" spans="1:12" ht="38.25">
      <c r="A100" s="217"/>
      <c r="B100" s="217"/>
      <c r="C100" s="18" t="s">
        <v>106</v>
      </c>
      <c r="D100" s="288"/>
      <c r="E100" s="289"/>
      <c r="F100" s="290"/>
      <c r="G100" s="239"/>
      <c r="H100" s="291"/>
      <c r="I100" s="289"/>
      <c r="J100" s="290"/>
      <c r="K100" s="292"/>
      <c r="L100" s="276"/>
    </row>
    <row r="101" spans="1:12" ht="14.25">
      <c r="A101" s="217"/>
      <c r="B101" s="217"/>
      <c r="C101" s="18" t="s">
        <v>107</v>
      </c>
      <c r="D101" s="288"/>
      <c r="E101" s="289"/>
      <c r="F101" s="290"/>
      <c r="G101" s="239"/>
      <c r="H101" s="291"/>
      <c r="I101" s="289"/>
      <c r="J101" s="290"/>
      <c r="K101" s="292"/>
      <c r="L101" s="276"/>
    </row>
    <row r="102" spans="1:12" ht="38.25">
      <c r="A102" s="217"/>
      <c r="B102" s="217"/>
      <c r="C102" s="18" t="s">
        <v>108</v>
      </c>
      <c r="D102" s="288"/>
      <c r="E102" s="289"/>
      <c r="F102" s="290"/>
      <c r="G102" s="239"/>
      <c r="H102" s="291"/>
      <c r="I102" s="289"/>
      <c r="J102" s="290"/>
      <c r="K102" s="292"/>
      <c r="L102" s="276"/>
    </row>
    <row r="103" spans="1:12" ht="39" thickBot="1">
      <c r="A103" s="218"/>
      <c r="B103" s="218"/>
      <c r="C103" s="12" t="s">
        <v>109</v>
      </c>
      <c r="D103" s="224"/>
      <c r="E103" s="226"/>
      <c r="F103" s="195"/>
      <c r="G103" s="189"/>
      <c r="H103" s="230"/>
      <c r="I103" s="226"/>
      <c r="J103" s="195"/>
      <c r="K103" s="193"/>
      <c r="L103" s="206"/>
    </row>
    <row r="104" spans="1:12" ht="25.5">
      <c r="A104" s="216" t="s">
        <v>15</v>
      </c>
      <c r="B104" s="216" t="s">
        <v>110</v>
      </c>
      <c r="C104" s="18" t="s">
        <v>105</v>
      </c>
      <c r="D104" s="223"/>
      <c r="E104" s="225"/>
      <c r="F104" s="194"/>
      <c r="G104" s="188"/>
      <c r="H104" s="229"/>
      <c r="I104" s="225"/>
      <c r="J104" s="194"/>
      <c r="K104" s="192"/>
      <c r="L104" s="180">
        <v>40000</v>
      </c>
    </row>
    <row r="105" spans="1:12" ht="38.25">
      <c r="A105" s="217"/>
      <c r="B105" s="217"/>
      <c r="C105" s="18" t="s">
        <v>106</v>
      </c>
      <c r="D105" s="288"/>
      <c r="E105" s="289"/>
      <c r="F105" s="290"/>
      <c r="G105" s="239"/>
      <c r="H105" s="291"/>
      <c r="I105" s="289"/>
      <c r="J105" s="290"/>
      <c r="K105" s="292"/>
      <c r="L105" s="276"/>
    </row>
    <row r="106" spans="1:12" ht="14.25">
      <c r="A106" s="217"/>
      <c r="B106" s="217"/>
      <c r="C106" s="18" t="s">
        <v>107</v>
      </c>
      <c r="D106" s="288"/>
      <c r="E106" s="289"/>
      <c r="F106" s="290"/>
      <c r="G106" s="239"/>
      <c r="H106" s="291"/>
      <c r="I106" s="289"/>
      <c r="J106" s="290"/>
      <c r="K106" s="292"/>
      <c r="L106" s="276"/>
    </row>
    <row r="107" spans="1:12" ht="38.25">
      <c r="A107" s="217"/>
      <c r="B107" s="217"/>
      <c r="C107" s="18" t="s">
        <v>108</v>
      </c>
      <c r="D107" s="288"/>
      <c r="E107" s="289"/>
      <c r="F107" s="290"/>
      <c r="G107" s="239"/>
      <c r="H107" s="291"/>
      <c r="I107" s="289"/>
      <c r="J107" s="290"/>
      <c r="K107" s="292"/>
      <c r="L107" s="276"/>
    </row>
    <row r="108" spans="1:12" ht="39" thickBot="1">
      <c r="A108" s="218"/>
      <c r="B108" s="218"/>
      <c r="C108" s="12" t="s">
        <v>109</v>
      </c>
      <c r="D108" s="224"/>
      <c r="E108" s="226"/>
      <c r="F108" s="195"/>
      <c r="G108" s="189"/>
      <c r="H108" s="230"/>
      <c r="I108" s="226"/>
      <c r="J108" s="195"/>
      <c r="K108" s="193"/>
      <c r="L108" s="206"/>
    </row>
    <row r="109" spans="1:12" ht="25.5">
      <c r="A109" s="216" t="s">
        <v>18</v>
      </c>
      <c r="B109" s="216" t="s">
        <v>111</v>
      </c>
      <c r="C109" s="18" t="s">
        <v>105</v>
      </c>
      <c r="D109" s="223"/>
      <c r="E109" s="192"/>
      <c r="F109" s="194"/>
      <c r="G109" s="188"/>
      <c r="H109" s="229"/>
      <c r="I109" s="192"/>
      <c r="J109" s="194"/>
      <c r="K109" s="192"/>
      <c r="L109" s="180">
        <v>160000</v>
      </c>
    </row>
    <row r="110" spans="1:12" ht="38.25">
      <c r="A110" s="217"/>
      <c r="B110" s="217"/>
      <c r="C110" s="18" t="s">
        <v>106</v>
      </c>
      <c r="D110" s="288"/>
      <c r="E110" s="292"/>
      <c r="F110" s="290"/>
      <c r="G110" s="239"/>
      <c r="H110" s="291"/>
      <c r="I110" s="292"/>
      <c r="J110" s="290"/>
      <c r="K110" s="292"/>
      <c r="L110" s="276"/>
    </row>
    <row r="111" spans="1:12" ht="14.25">
      <c r="A111" s="217"/>
      <c r="B111" s="217"/>
      <c r="C111" s="18" t="s">
        <v>107</v>
      </c>
      <c r="D111" s="288"/>
      <c r="E111" s="292"/>
      <c r="F111" s="290"/>
      <c r="G111" s="239"/>
      <c r="H111" s="291"/>
      <c r="I111" s="292"/>
      <c r="J111" s="290"/>
      <c r="K111" s="292"/>
      <c r="L111" s="276"/>
    </row>
    <row r="112" spans="1:12" ht="38.25">
      <c r="A112" s="217"/>
      <c r="B112" s="217"/>
      <c r="C112" s="18" t="s">
        <v>108</v>
      </c>
      <c r="D112" s="288"/>
      <c r="E112" s="292"/>
      <c r="F112" s="290"/>
      <c r="G112" s="239"/>
      <c r="H112" s="291"/>
      <c r="I112" s="292"/>
      <c r="J112" s="290"/>
      <c r="K112" s="292"/>
      <c r="L112" s="276"/>
    </row>
    <row r="113" spans="1:12" ht="39" thickBot="1">
      <c r="A113" s="218"/>
      <c r="B113" s="218"/>
      <c r="C113" s="12" t="s">
        <v>109</v>
      </c>
      <c r="D113" s="224"/>
      <c r="E113" s="193"/>
      <c r="F113" s="195"/>
      <c r="G113" s="189"/>
      <c r="H113" s="230"/>
      <c r="I113" s="193"/>
      <c r="J113" s="195"/>
      <c r="K113" s="193"/>
      <c r="L113" s="206"/>
    </row>
    <row r="114" spans="1:12" ht="38.25">
      <c r="A114" s="216" t="s">
        <v>20</v>
      </c>
      <c r="B114" s="216" t="s">
        <v>219</v>
      </c>
      <c r="C114" s="18" t="s">
        <v>112</v>
      </c>
      <c r="D114" s="194"/>
      <c r="E114" s="192"/>
      <c r="F114" s="194"/>
      <c r="G114" s="281"/>
      <c r="H114" s="190"/>
      <c r="I114" s="192"/>
      <c r="J114" s="194"/>
      <c r="K114" s="225"/>
      <c r="L114" s="180">
        <v>40000</v>
      </c>
    </row>
    <row r="115" spans="1:12" ht="38.25">
      <c r="A115" s="217"/>
      <c r="B115" s="277"/>
      <c r="C115" s="18" t="s">
        <v>106</v>
      </c>
      <c r="D115" s="290"/>
      <c r="E115" s="292"/>
      <c r="F115" s="290"/>
      <c r="G115" s="316"/>
      <c r="H115" s="307"/>
      <c r="I115" s="292"/>
      <c r="J115" s="290"/>
      <c r="K115" s="289"/>
      <c r="L115" s="276"/>
    </row>
    <row r="116" spans="1:12" ht="14.25">
      <c r="A116" s="217"/>
      <c r="B116" s="277"/>
      <c r="C116" s="18" t="s">
        <v>107</v>
      </c>
      <c r="D116" s="290"/>
      <c r="E116" s="292"/>
      <c r="F116" s="290"/>
      <c r="G116" s="316"/>
      <c r="H116" s="307"/>
      <c r="I116" s="292"/>
      <c r="J116" s="290"/>
      <c r="K116" s="289"/>
      <c r="L116" s="276"/>
    </row>
    <row r="117" spans="1:12" ht="38.25">
      <c r="A117" s="217"/>
      <c r="B117" s="277"/>
      <c r="C117" s="18" t="s">
        <v>108</v>
      </c>
      <c r="D117" s="290"/>
      <c r="E117" s="292"/>
      <c r="F117" s="290"/>
      <c r="G117" s="316"/>
      <c r="H117" s="307"/>
      <c r="I117" s="292"/>
      <c r="J117" s="290"/>
      <c r="K117" s="289"/>
      <c r="L117" s="276"/>
    </row>
    <row r="118" spans="1:12" ht="39" thickBot="1">
      <c r="A118" s="218"/>
      <c r="B118" s="306"/>
      <c r="C118" s="12" t="s">
        <v>109</v>
      </c>
      <c r="D118" s="195"/>
      <c r="E118" s="193"/>
      <c r="F118" s="195"/>
      <c r="G118" s="282"/>
      <c r="H118" s="191"/>
      <c r="I118" s="193"/>
      <c r="J118" s="195"/>
      <c r="K118" s="226"/>
      <c r="L118" s="206"/>
    </row>
    <row r="119" spans="1:12" ht="25.5">
      <c r="A119" s="216" t="s">
        <v>23</v>
      </c>
      <c r="B119" s="216" t="s">
        <v>113</v>
      </c>
      <c r="C119" s="18" t="s">
        <v>114</v>
      </c>
      <c r="D119" s="194"/>
      <c r="E119" s="192"/>
      <c r="F119" s="194"/>
      <c r="G119" s="188"/>
      <c r="H119" s="190"/>
      <c r="I119" s="192"/>
      <c r="J119" s="194"/>
      <c r="K119" s="192"/>
      <c r="L119" s="180">
        <v>80000</v>
      </c>
    </row>
    <row r="120" spans="1:12" ht="38.25">
      <c r="A120" s="217"/>
      <c r="B120" s="217"/>
      <c r="C120" s="18" t="s">
        <v>106</v>
      </c>
      <c r="D120" s="290"/>
      <c r="E120" s="292"/>
      <c r="F120" s="290"/>
      <c r="G120" s="239"/>
      <c r="H120" s="307"/>
      <c r="I120" s="292"/>
      <c r="J120" s="290"/>
      <c r="K120" s="292"/>
      <c r="L120" s="276"/>
    </row>
    <row r="121" spans="1:12" ht="14.25">
      <c r="A121" s="217"/>
      <c r="B121" s="217"/>
      <c r="C121" s="18" t="s">
        <v>107</v>
      </c>
      <c r="D121" s="290"/>
      <c r="E121" s="292"/>
      <c r="F121" s="290"/>
      <c r="G121" s="239"/>
      <c r="H121" s="307"/>
      <c r="I121" s="292"/>
      <c r="J121" s="290"/>
      <c r="K121" s="292"/>
      <c r="L121" s="276"/>
    </row>
    <row r="122" spans="1:12" ht="38.25">
      <c r="A122" s="217"/>
      <c r="B122" s="217"/>
      <c r="C122" s="18" t="s">
        <v>108</v>
      </c>
      <c r="D122" s="290"/>
      <c r="E122" s="292"/>
      <c r="F122" s="290"/>
      <c r="G122" s="239"/>
      <c r="H122" s="307"/>
      <c r="I122" s="292"/>
      <c r="J122" s="290"/>
      <c r="K122" s="292"/>
      <c r="L122" s="276"/>
    </row>
    <row r="123" spans="1:12" ht="39" thickBot="1">
      <c r="A123" s="218"/>
      <c r="B123" s="218"/>
      <c r="C123" s="12" t="s">
        <v>109</v>
      </c>
      <c r="D123" s="195"/>
      <c r="E123" s="193"/>
      <c r="F123" s="195"/>
      <c r="G123" s="189"/>
      <c r="H123" s="191"/>
      <c r="I123" s="193"/>
      <c r="J123" s="195"/>
      <c r="K123" s="193"/>
      <c r="L123" s="206"/>
    </row>
    <row r="124" spans="1:12" ht="76.5">
      <c r="A124" s="17" t="s">
        <v>35</v>
      </c>
      <c r="B124" s="18" t="s">
        <v>115</v>
      </c>
      <c r="C124" s="18" t="s">
        <v>116</v>
      </c>
      <c r="D124" s="76"/>
      <c r="E124" s="77"/>
      <c r="F124" s="76"/>
      <c r="G124" s="78"/>
      <c r="H124" s="76"/>
      <c r="I124" s="77"/>
      <c r="J124" s="76"/>
      <c r="K124" s="77"/>
      <c r="L124" s="22">
        <v>80000</v>
      </c>
    </row>
    <row r="125" spans="1:12" ht="14.25">
      <c r="A125" s="38"/>
      <c r="B125" s="172"/>
      <c r="C125" s="173"/>
      <c r="D125" s="173"/>
      <c r="E125" s="173"/>
      <c r="F125" s="173"/>
      <c r="G125" s="173"/>
      <c r="H125" s="173"/>
      <c r="I125" s="173"/>
      <c r="J125" s="173"/>
      <c r="K125" s="174"/>
      <c r="L125" s="105">
        <f>SUM(L99:L124)</f>
        <v>460000</v>
      </c>
    </row>
    <row r="126" spans="1:12" ht="15" thickBot="1">
      <c r="A126" s="213" t="s">
        <v>117</v>
      </c>
      <c r="B126" s="214"/>
      <c r="C126" s="214"/>
      <c r="D126" s="214"/>
      <c r="E126" s="214"/>
      <c r="F126" s="214"/>
      <c r="G126" s="214"/>
      <c r="H126" s="214"/>
      <c r="I126" s="214"/>
      <c r="J126" s="214"/>
      <c r="K126" s="214"/>
      <c r="L126" s="215"/>
    </row>
    <row r="127" spans="1:12" ht="21" customHeight="1">
      <c r="A127" s="216" t="s">
        <v>12</v>
      </c>
      <c r="B127" s="216" t="s">
        <v>119</v>
      </c>
      <c r="C127" s="216"/>
      <c r="D127" s="219"/>
      <c r="E127" s="209"/>
      <c r="F127" s="231"/>
      <c r="G127" s="317"/>
      <c r="H127" s="235"/>
      <c r="I127" s="233"/>
      <c r="J127" s="231"/>
      <c r="K127" s="233"/>
      <c r="L127" s="180">
        <v>7600</v>
      </c>
    </row>
    <row r="128" spans="1:12" ht="15" thickBot="1">
      <c r="A128" s="218"/>
      <c r="B128" s="218"/>
      <c r="C128" s="306"/>
      <c r="D128" s="221"/>
      <c r="E128" s="210"/>
      <c r="F128" s="232"/>
      <c r="G128" s="318"/>
      <c r="H128" s="236"/>
      <c r="I128" s="234"/>
      <c r="J128" s="232"/>
      <c r="K128" s="234"/>
      <c r="L128" s="206"/>
    </row>
    <row r="129" spans="1:12" ht="51.75" thickBot="1">
      <c r="A129" s="145" t="s">
        <v>15</v>
      </c>
      <c r="B129" s="12" t="s">
        <v>912</v>
      </c>
      <c r="C129" s="12"/>
      <c r="D129" s="148"/>
      <c r="E129" s="132"/>
      <c r="F129" s="131"/>
      <c r="G129" s="133"/>
      <c r="H129" s="131"/>
      <c r="I129" s="132"/>
      <c r="J129" s="131"/>
      <c r="K129" s="132"/>
      <c r="L129" s="16">
        <v>31000</v>
      </c>
    </row>
    <row r="130" spans="1:12" ht="36.75" customHeight="1">
      <c r="A130" s="216" t="s">
        <v>18</v>
      </c>
      <c r="B130" s="216" t="s">
        <v>911</v>
      </c>
      <c r="C130" s="216"/>
      <c r="D130" s="219"/>
      <c r="E130" s="209"/>
      <c r="F130" s="219"/>
      <c r="G130" s="227"/>
      <c r="H130" s="235"/>
      <c r="I130" s="233"/>
      <c r="J130" s="231"/>
      <c r="K130" s="233"/>
      <c r="L130" s="180">
        <v>50000</v>
      </c>
    </row>
    <row r="131" spans="1:12" ht="40.5" customHeight="1" thickBot="1">
      <c r="A131" s="218"/>
      <c r="B131" s="218"/>
      <c r="C131" s="306"/>
      <c r="D131" s="221"/>
      <c r="E131" s="210"/>
      <c r="F131" s="221"/>
      <c r="G131" s="228"/>
      <c r="H131" s="236"/>
      <c r="I131" s="234"/>
      <c r="J131" s="232"/>
      <c r="K131" s="234"/>
      <c r="L131" s="206"/>
    </row>
    <row r="132" spans="1:12" ht="14.25">
      <c r="A132" s="319" t="s">
        <v>20</v>
      </c>
      <c r="B132" s="216" t="s">
        <v>913</v>
      </c>
      <c r="C132" s="216"/>
      <c r="D132" s="231"/>
      <c r="E132" s="209"/>
      <c r="F132" s="231"/>
      <c r="G132" s="317"/>
      <c r="H132" s="235"/>
      <c r="I132" s="233"/>
      <c r="J132" s="231"/>
      <c r="K132" s="233"/>
      <c r="L132" s="180">
        <v>2500</v>
      </c>
    </row>
    <row r="133" spans="1:12" ht="24.75" customHeight="1" thickBot="1">
      <c r="A133" s="320"/>
      <c r="B133" s="306"/>
      <c r="C133" s="218"/>
      <c r="D133" s="232"/>
      <c r="E133" s="210"/>
      <c r="F133" s="232"/>
      <c r="G133" s="318"/>
      <c r="H133" s="236"/>
      <c r="I133" s="234"/>
      <c r="J133" s="232"/>
      <c r="K133" s="234"/>
      <c r="L133" s="206"/>
    </row>
    <row r="134" spans="1:12" ht="14.25">
      <c r="A134" s="216" t="s">
        <v>23</v>
      </c>
      <c r="B134" s="216" t="s">
        <v>914</v>
      </c>
      <c r="C134" s="216" t="s">
        <v>915</v>
      </c>
      <c r="D134" s="231"/>
      <c r="E134" s="233"/>
      <c r="F134" s="219"/>
      <c r="G134" s="227"/>
      <c r="H134" s="235"/>
      <c r="I134" s="233"/>
      <c r="J134" s="219"/>
      <c r="K134" s="209"/>
      <c r="L134" s="180">
        <v>22000</v>
      </c>
    </row>
    <row r="135" spans="1:12" ht="37.5" customHeight="1" thickBot="1">
      <c r="A135" s="218"/>
      <c r="B135" s="306"/>
      <c r="C135" s="218"/>
      <c r="D135" s="232"/>
      <c r="E135" s="234"/>
      <c r="F135" s="221"/>
      <c r="G135" s="228"/>
      <c r="H135" s="236"/>
      <c r="I135" s="234"/>
      <c r="J135" s="221"/>
      <c r="K135" s="210"/>
      <c r="L135" s="206"/>
    </row>
    <row r="136" spans="1:12" ht="66.75" customHeight="1" thickBot="1">
      <c r="A136" s="11" t="s">
        <v>35</v>
      </c>
      <c r="B136" s="12" t="s">
        <v>916</v>
      </c>
      <c r="C136" s="12" t="s">
        <v>917</v>
      </c>
      <c r="D136" s="131"/>
      <c r="E136" s="132"/>
      <c r="F136" s="148"/>
      <c r="G136" s="149"/>
      <c r="H136" s="131"/>
      <c r="I136" s="132"/>
      <c r="J136" s="148"/>
      <c r="K136" s="151"/>
      <c r="L136" s="16">
        <v>28000</v>
      </c>
    </row>
    <row r="137" spans="1:12" ht="26.25" thickBot="1">
      <c r="A137" s="11" t="s">
        <v>37</v>
      </c>
      <c r="B137" s="12" t="s">
        <v>128</v>
      </c>
      <c r="C137" s="12"/>
      <c r="D137" s="131"/>
      <c r="E137" s="132"/>
      <c r="F137" s="131"/>
      <c r="G137" s="133"/>
      <c r="H137" s="131"/>
      <c r="I137" s="151"/>
      <c r="J137" s="131"/>
      <c r="K137" s="132"/>
      <c r="L137" s="16">
        <v>2695</v>
      </c>
    </row>
    <row r="138" spans="1:12" ht="26.25" thickBot="1">
      <c r="A138" s="11" t="s">
        <v>120</v>
      </c>
      <c r="B138" s="12" t="s">
        <v>123</v>
      </c>
      <c r="C138" s="12"/>
      <c r="D138" s="131"/>
      <c r="E138" s="151"/>
      <c r="F138" s="131"/>
      <c r="G138" s="133"/>
      <c r="H138" s="131"/>
      <c r="I138" s="151"/>
      <c r="J138" s="131"/>
      <c r="K138" s="132"/>
      <c r="L138" s="16">
        <v>26960</v>
      </c>
    </row>
    <row r="139" spans="1:12" ht="14.25">
      <c r="A139" s="216" t="s">
        <v>121</v>
      </c>
      <c r="B139" s="216" t="s">
        <v>918</v>
      </c>
      <c r="C139" s="216"/>
      <c r="D139" s="231"/>
      <c r="E139" s="209"/>
      <c r="F139" s="219"/>
      <c r="G139" s="317"/>
      <c r="H139" s="235"/>
      <c r="I139" s="209"/>
      <c r="J139" s="219"/>
      <c r="K139" s="233"/>
      <c r="L139" s="180">
        <v>23440</v>
      </c>
    </row>
    <row r="140" spans="1:12" ht="15" thickBot="1">
      <c r="A140" s="218"/>
      <c r="B140" s="306"/>
      <c r="C140" s="218"/>
      <c r="D140" s="232"/>
      <c r="E140" s="210"/>
      <c r="F140" s="221"/>
      <c r="G140" s="318"/>
      <c r="H140" s="236"/>
      <c r="I140" s="210"/>
      <c r="J140" s="221"/>
      <c r="K140" s="234"/>
      <c r="L140" s="206"/>
    </row>
    <row r="141" spans="1:12" ht="15" thickBot="1">
      <c r="A141" s="11" t="s">
        <v>122</v>
      </c>
      <c r="B141" s="12" t="s">
        <v>130</v>
      </c>
      <c r="C141" s="12"/>
      <c r="D141" s="131"/>
      <c r="E141" s="132"/>
      <c r="F141" s="131"/>
      <c r="G141" s="133"/>
      <c r="H141" s="148"/>
      <c r="I141" s="151"/>
      <c r="J141" s="148"/>
      <c r="K141" s="151"/>
      <c r="L141" s="16">
        <v>26140</v>
      </c>
    </row>
    <row r="142" spans="1:12" ht="39" thickBot="1">
      <c r="A142" s="11" t="s">
        <v>124</v>
      </c>
      <c r="B142" s="12" t="s">
        <v>919</v>
      </c>
      <c r="C142" s="12" t="s">
        <v>920</v>
      </c>
      <c r="D142" s="131"/>
      <c r="E142" s="132"/>
      <c r="F142" s="148"/>
      <c r="G142" s="133"/>
      <c r="H142" s="131"/>
      <c r="I142" s="132"/>
      <c r="J142" s="148"/>
      <c r="K142" s="132"/>
      <c r="L142" s="16">
        <v>105760</v>
      </c>
    </row>
    <row r="143" spans="1:12" ht="26.25" thickBot="1">
      <c r="A143" s="11" t="s">
        <v>126</v>
      </c>
      <c r="B143" s="12" t="s">
        <v>921</v>
      </c>
      <c r="C143" s="12"/>
      <c r="D143" s="131"/>
      <c r="E143" s="132"/>
      <c r="F143" s="148"/>
      <c r="G143" s="133"/>
      <c r="H143" s="131"/>
      <c r="I143" s="132"/>
      <c r="J143" s="131"/>
      <c r="K143" s="132"/>
      <c r="L143" s="16">
        <v>6124</v>
      </c>
    </row>
    <row r="144" spans="1:12" ht="39" thickBot="1">
      <c r="A144" s="11" t="s">
        <v>127</v>
      </c>
      <c r="B144" s="12" t="s">
        <v>132</v>
      </c>
      <c r="C144" s="12"/>
      <c r="D144" s="131"/>
      <c r="E144" s="132"/>
      <c r="F144" s="131"/>
      <c r="G144" s="149"/>
      <c r="H144" s="131"/>
      <c r="I144" s="132"/>
      <c r="J144" s="131"/>
      <c r="K144" s="132"/>
      <c r="L144" s="16">
        <v>6274</v>
      </c>
    </row>
    <row r="145" spans="1:12" ht="39" thickBot="1">
      <c r="A145" s="11" t="s">
        <v>129</v>
      </c>
      <c r="B145" s="12" t="s">
        <v>922</v>
      </c>
      <c r="C145" s="12"/>
      <c r="D145" s="131"/>
      <c r="E145" s="132"/>
      <c r="F145" s="131"/>
      <c r="G145" s="149"/>
      <c r="H145" s="131"/>
      <c r="I145" s="132"/>
      <c r="J145" s="131"/>
      <c r="K145" s="132"/>
      <c r="L145" s="16">
        <v>6124</v>
      </c>
    </row>
    <row r="146" spans="1:12" ht="26.25" thickBot="1">
      <c r="A146" s="137" t="s">
        <v>131</v>
      </c>
      <c r="B146" s="12" t="s">
        <v>923</v>
      </c>
      <c r="C146" s="12"/>
      <c r="D146" s="131"/>
      <c r="E146" s="132"/>
      <c r="F146" s="131"/>
      <c r="G146" s="149"/>
      <c r="H146" s="131"/>
      <c r="I146" s="132"/>
      <c r="J146" s="131"/>
      <c r="K146" s="132"/>
      <c r="L146" s="16">
        <v>8520</v>
      </c>
    </row>
    <row r="147" spans="1:12" ht="39" thickBot="1">
      <c r="A147" s="137" t="s">
        <v>133</v>
      </c>
      <c r="B147" s="12" t="s">
        <v>924</v>
      </c>
      <c r="C147" s="12"/>
      <c r="D147" s="131"/>
      <c r="E147" s="132"/>
      <c r="F147" s="131"/>
      <c r="G147" s="133"/>
      <c r="H147" s="131"/>
      <c r="I147" s="151"/>
      <c r="J147" s="148"/>
      <c r="K147" s="151"/>
      <c r="L147" s="16">
        <v>43500</v>
      </c>
    </row>
    <row r="148" spans="1:12" ht="26.25" thickBot="1">
      <c r="A148" s="137" t="s">
        <v>134</v>
      </c>
      <c r="B148" s="12" t="s">
        <v>925</v>
      </c>
      <c r="C148" s="12"/>
      <c r="D148" s="131"/>
      <c r="E148" s="132"/>
      <c r="F148" s="148"/>
      <c r="G148" s="133"/>
      <c r="H148" s="131"/>
      <c r="I148" s="132"/>
      <c r="J148" s="131"/>
      <c r="K148" s="132"/>
      <c r="L148" s="16">
        <v>2650</v>
      </c>
    </row>
    <row r="149" spans="1:12" ht="26.25" thickBot="1">
      <c r="A149" s="137" t="s">
        <v>135</v>
      </c>
      <c r="B149" s="12" t="s">
        <v>930</v>
      </c>
      <c r="C149" s="12"/>
      <c r="D149" s="131"/>
      <c r="E149" s="132"/>
      <c r="F149" s="131"/>
      <c r="G149" s="149"/>
      <c r="H149" s="131"/>
      <c r="I149" s="132"/>
      <c r="J149" s="131"/>
      <c r="K149" s="151"/>
      <c r="L149" s="16">
        <v>6600</v>
      </c>
    </row>
    <row r="150" spans="1:12" ht="39" thickBot="1">
      <c r="A150" s="137" t="s">
        <v>136</v>
      </c>
      <c r="B150" s="12" t="s">
        <v>149</v>
      </c>
      <c r="C150" s="12" t="s">
        <v>920</v>
      </c>
      <c r="D150" s="131"/>
      <c r="E150" s="151"/>
      <c r="F150" s="148"/>
      <c r="G150" s="149"/>
      <c r="H150" s="131"/>
      <c r="I150" s="151"/>
      <c r="J150" s="148"/>
      <c r="K150" s="151"/>
      <c r="L150" s="16">
        <v>53110</v>
      </c>
    </row>
    <row r="151" spans="1:12" ht="26.25" thickBot="1">
      <c r="A151" s="137" t="s">
        <v>137</v>
      </c>
      <c r="B151" s="12" t="s">
        <v>931</v>
      </c>
      <c r="C151" s="12"/>
      <c r="D151" s="131"/>
      <c r="E151" s="132"/>
      <c r="F151" s="131"/>
      <c r="G151" s="149"/>
      <c r="H151" s="148"/>
      <c r="I151" s="132"/>
      <c r="J151" s="131"/>
      <c r="K151" s="132"/>
      <c r="L151" s="16">
        <v>13000</v>
      </c>
    </row>
    <row r="152" spans="1:12" ht="26.25" thickBot="1">
      <c r="A152" s="137" t="s">
        <v>138</v>
      </c>
      <c r="B152" s="12" t="s">
        <v>140</v>
      </c>
      <c r="C152" s="12" t="s">
        <v>926</v>
      </c>
      <c r="D152" s="131"/>
      <c r="E152" s="132"/>
      <c r="F152" s="148"/>
      <c r="G152" s="149"/>
      <c r="H152" s="131"/>
      <c r="I152" s="151"/>
      <c r="J152" s="148"/>
      <c r="K152" s="151"/>
      <c r="L152" s="16">
        <v>29000</v>
      </c>
    </row>
    <row r="153" spans="1:12" ht="39" thickBot="1">
      <c r="A153" s="137" t="s">
        <v>139</v>
      </c>
      <c r="B153" s="18" t="s">
        <v>927</v>
      </c>
      <c r="C153" s="18"/>
      <c r="D153" s="134"/>
      <c r="E153" s="135"/>
      <c r="F153" s="134"/>
      <c r="G153" s="156"/>
      <c r="H153" s="152"/>
      <c r="I153" s="153"/>
      <c r="J153" s="152"/>
      <c r="K153" s="135"/>
      <c r="L153" s="22">
        <v>35000</v>
      </c>
    </row>
    <row r="154" spans="1:12" ht="39" thickBot="1">
      <c r="A154" s="137" t="s">
        <v>141</v>
      </c>
      <c r="B154" s="114" t="s">
        <v>125</v>
      </c>
      <c r="C154" s="114" t="s">
        <v>928</v>
      </c>
      <c r="D154" s="157"/>
      <c r="E154" s="157"/>
      <c r="F154" s="158"/>
      <c r="G154" s="158"/>
      <c r="H154" s="157"/>
      <c r="I154" s="157"/>
      <c r="J154" s="157"/>
      <c r="K154" s="157"/>
      <c r="L154" s="155">
        <v>9720</v>
      </c>
    </row>
    <row r="155" spans="1:12" ht="26.25" thickBot="1">
      <c r="A155" s="137" t="s">
        <v>142</v>
      </c>
      <c r="B155" s="138" t="s">
        <v>143</v>
      </c>
      <c r="C155" s="138" t="s">
        <v>929</v>
      </c>
      <c r="D155" s="143"/>
      <c r="E155" s="143"/>
      <c r="F155" s="143"/>
      <c r="G155" s="159"/>
      <c r="H155" s="143"/>
      <c r="I155" s="143"/>
      <c r="J155" s="143"/>
      <c r="K155" s="143"/>
      <c r="L155" s="144">
        <v>3000</v>
      </c>
    </row>
    <row r="156" spans="1:12" ht="14.25">
      <c r="A156" s="38"/>
      <c r="B156" s="172"/>
      <c r="C156" s="173"/>
      <c r="D156" s="173"/>
      <c r="E156" s="173"/>
      <c r="F156" s="173"/>
      <c r="G156" s="173"/>
      <c r="H156" s="173"/>
      <c r="I156" s="173"/>
      <c r="J156" s="173"/>
      <c r="K156" s="174"/>
      <c r="L156" s="105">
        <f>SUM(L127:L155)</f>
        <v>548717</v>
      </c>
    </row>
    <row r="157" spans="1:12" ht="15" thickBot="1">
      <c r="A157" s="213" t="s">
        <v>144</v>
      </c>
      <c r="B157" s="214"/>
      <c r="C157" s="214"/>
      <c r="D157" s="214"/>
      <c r="E157" s="214"/>
      <c r="F157" s="214"/>
      <c r="G157" s="214"/>
      <c r="H157" s="214"/>
      <c r="I157" s="214"/>
      <c r="J157" s="214"/>
      <c r="K157" s="214"/>
      <c r="L157" s="215"/>
    </row>
    <row r="158" spans="1:12" ht="21" customHeight="1">
      <c r="A158" s="319" t="s">
        <v>12</v>
      </c>
      <c r="B158" s="216" t="s">
        <v>145</v>
      </c>
      <c r="C158" s="18" t="s">
        <v>118</v>
      </c>
      <c r="D158" s="223"/>
      <c r="E158" s="225"/>
      <c r="F158" s="219"/>
      <c r="G158" s="227"/>
      <c r="H158" s="229"/>
      <c r="I158" s="225"/>
      <c r="J158" s="219"/>
      <c r="K158" s="209"/>
      <c r="L158" s="180">
        <v>40000</v>
      </c>
    </row>
    <row r="159" spans="1:12" ht="26.25" thickBot="1">
      <c r="A159" s="320"/>
      <c r="B159" s="218"/>
      <c r="C159" s="12" t="s">
        <v>146</v>
      </c>
      <c r="D159" s="224"/>
      <c r="E159" s="226"/>
      <c r="F159" s="221"/>
      <c r="G159" s="228"/>
      <c r="H159" s="230"/>
      <c r="I159" s="226"/>
      <c r="J159" s="221"/>
      <c r="K159" s="210"/>
      <c r="L159" s="206"/>
    </row>
    <row r="160" spans="1:12" ht="14.25">
      <c r="A160" s="319" t="s">
        <v>15</v>
      </c>
      <c r="B160" s="216" t="s">
        <v>147</v>
      </c>
      <c r="C160" s="18" t="s">
        <v>118</v>
      </c>
      <c r="D160" s="223"/>
      <c r="E160" s="225"/>
      <c r="F160" s="231"/>
      <c r="G160" s="317"/>
      <c r="H160" s="229"/>
      <c r="I160" s="225"/>
      <c r="J160" s="231"/>
      <c r="K160" s="209"/>
      <c r="L160" s="180">
        <v>35000</v>
      </c>
    </row>
    <row r="161" spans="1:12" ht="26.25" thickBot="1">
      <c r="A161" s="320"/>
      <c r="B161" s="218"/>
      <c r="C161" s="12" t="s">
        <v>148</v>
      </c>
      <c r="D161" s="224"/>
      <c r="E161" s="226"/>
      <c r="F161" s="232"/>
      <c r="G161" s="318"/>
      <c r="H161" s="230"/>
      <c r="I161" s="226"/>
      <c r="J161" s="232"/>
      <c r="K161" s="210"/>
      <c r="L161" s="206"/>
    </row>
    <row r="162" spans="1:12" ht="14.25">
      <c r="A162" s="319" t="s">
        <v>18</v>
      </c>
      <c r="B162" s="216" t="s">
        <v>149</v>
      </c>
      <c r="C162" s="18" t="s">
        <v>118</v>
      </c>
      <c r="D162" s="223"/>
      <c r="E162" s="225"/>
      <c r="F162" s="219"/>
      <c r="G162" s="227"/>
      <c r="H162" s="229"/>
      <c r="I162" s="225"/>
      <c r="J162" s="219"/>
      <c r="K162" s="225"/>
      <c r="L162" s="180">
        <v>22000</v>
      </c>
    </row>
    <row r="163" spans="1:12" ht="26.25" thickBot="1">
      <c r="A163" s="320"/>
      <c r="B163" s="218"/>
      <c r="C163" s="12" t="s">
        <v>146</v>
      </c>
      <c r="D163" s="224"/>
      <c r="E163" s="226"/>
      <c r="F163" s="221"/>
      <c r="G163" s="228"/>
      <c r="H163" s="230"/>
      <c r="I163" s="226"/>
      <c r="J163" s="221"/>
      <c r="K163" s="226"/>
      <c r="L163" s="206"/>
    </row>
    <row r="164" spans="1:12" ht="36.75" customHeight="1">
      <c r="A164" s="319" t="s">
        <v>20</v>
      </c>
      <c r="B164" s="216" t="s">
        <v>150</v>
      </c>
      <c r="C164" s="18" t="s">
        <v>118</v>
      </c>
      <c r="D164" s="223"/>
      <c r="E164" s="233"/>
      <c r="F164" s="219"/>
      <c r="G164" s="227"/>
      <c r="H164" s="229"/>
      <c r="I164" s="233"/>
      <c r="J164" s="219"/>
      <c r="K164" s="233"/>
      <c r="L164" s="180">
        <v>40000</v>
      </c>
    </row>
    <row r="165" spans="1:12" ht="26.25" thickBot="1">
      <c r="A165" s="320"/>
      <c r="B165" s="218"/>
      <c r="C165" s="12" t="s">
        <v>146</v>
      </c>
      <c r="D165" s="224"/>
      <c r="E165" s="234"/>
      <c r="F165" s="221"/>
      <c r="G165" s="228"/>
      <c r="H165" s="230"/>
      <c r="I165" s="234"/>
      <c r="J165" s="221"/>
      <c r="K165" s="234"/>
      <c r="L165" s="206"/>
    </row>
    <row r="166" spans="1:14" ht="38.25">
      <c r="A166" s="319" t="s">
        <v>23</v>
      </c>
      <c r="B166" s="18" t="s">
        <v>151</v>
      </c>
      <c r="C166" s="216" t="s">
        <v>153</v>
      </c>
      <c r="D166" s="219"/>
      <c r="E166" s="209"/>
      <c r="F166" s="219"/>
      <c r="G166" s="227"/>
      <c r="H166" s="314"/>
      <c r="I166" s="209"/>
      <c r="J166" s="219"/>
      <c r="K166" s="209"/>
      <c r="L166" s="180">
        <v>440000</v>
      </c>
      <c r="N166" t="s">
        <v>890</v>
      </c>
    </row>
    <row r="167" spans="1:12" ht="15" thickBot="1">
      <c r="A167" s="320"/>
      <c r="B167" s="12" t="s">
        <v>152</v>
      </c>
      <c r="C167" s="218"/>
      <c r="D167" s="221"/>
      <c r="E167" s="210"/>
      <c r="F167" s="221"/>
      <c r="G167" s="228"/>
      <c r="H167" s="315"/>
      <c r="I167" s="210"/>
      <c r="J167" s="221"/>
      <c r="K167" s="210"/>
      <c r="L167" s="206"/>
    </row>
    <row r="168" spans="1:12" ht="25.5">
      <c r="A168" s="319" t="s">
        <v>35</v>
      </c>
      <c r="B168" s="216" t="s">
        <v>154</v>
      </c>
      <c r="C168" s="18" t="s">
        <v>155</v>
      </c>
      <c r="D168" s="223"/>
      <c r="E168" s="209"/>
      <c r="F168" s="223"/>
      <c r="G168" s="281"/>
      <c r="H168" s="229"/>
      <c r="I168" s="209"/>
      <c r="J168" s="223"/>
      <c r="K168" s="225"/>
      <c r="L168" s="180">
        <v>73000</v>
      </c>
    </row>
    <row r="169" spans="1:12" ht="26.25" thickBot="1">
      <c r="A169" s="320"/>
      <c r="B169" s="218"/>
      <c r="C169" s="12" t="s">
        <v>146</v>
      </c>
      <c r="D169" s="224"/>
      <c r="E169" s="210"/>
      <c r="F169" s="224"/>
      <c r="G169" s="282"/>
      <c r="H169" s="230"/>
      <c r="I169" s="210"/>
      <c r="J169" s="224"/>
      <c r="K169" s="226"/>
      <c r="L169" s="206"/>
    </row>
    <row r="170" spans="1:14" ht="39" thickBot="1">
      <c r="A170" s="145" t="s">
        <v>904</v>
      </c>
      <c r="B170" s="140" t="s">
        <v>896</v>
      </c>
      <c r="C170" s="139" t="s">
        <v>897</v>
      </c>
      <c r="D170" s="46"/>
      <c r="E170" s="47"/>
      <c r="F170" s="148"/>
      <c r="G170" s="149"/>
      <c r="H170" s="46"/>
      <c r="I170" s="47"/>
      <c r="J170" s="46"/>
      <c r="K170" s="132" t="s">
        <v>888</v>
      </c>
      <c r="L170" s="16">
        <v>30000</v>
      </c>
      <c r="N170" t="s">
        <v>894</v>
      </c>
    </row>
    <row r="171" spans="1:14" ht="26.25" thickBot="1">
      <c r="A171" s="145" t="s">
        <v>120</v>
      </c>
      <c r="B171" s="12" t="s">
        <v>156</v>
      </c>
      <c r="C171" s="18" t="s">
        <v>157</v>
      </c>
      <c r="D171" s="46"/>
      <c r="E171" s="47" t="s">
        <v>891</v>
      </c>
      <c r="F171" s="46"/>
      <c r="G171" s="149"/>
      <c r="H171" s="46"/>
      <c r="I171" s="47"/>
      <c r="J171" s="46"/>
      <c r="K171" s="151"/>
      <c r="L171" s="16">
        <v>10000</v>
      </c>
      <c r="N171" t="s">
        <v>892</v>
      </c>
    </row>
    <row r="172" spans="1:14" ht="64.5" thickBot="1">
      <c r="A172" s="145" t="s">
        <v>121</v>
      </c>
      <c r="B172" s="141" t="s">
        <v>158</v>
      </c>
      <c r="C172" s="65" t="s">
        <v>901</v>
      </c>
      <c r="D172" s="148"/>
      <c r="E172" s="151"/>
      <c r="F172" s="148"/>
      <c r="G172" s="149"/>
      <c r="H172" s="148"/>
      <c r="I172" s="151"/>
      <c r="J172" s="148"/>
      <c r="K172" s="151"/>
      <c r="L172" s="16">
        <v>100000</v>
      </c>
      <c r="N172" t="s">
        <v>895</v>
      </c>
    </row>
    <row r="173" spans="1:14" ht="14.25">
      <c r="A173" s="319" t="s">
        <v>122</v>
      </c>
      <c r="B173" s="216" t="s">
        <v>898</v>
      </c>
      <c r="C173" s="217" t="s">
        <v>899</v>
      </c>
      <c r="D173" s="223"/>
      <c r="E173" s="233"/>
      <c r="F173" s="219"/>
      <c r="G173" s="227"/>
      <c r="H173" s="229"/>
      <c r="I173" s="233"/>
      <c r="J173" s="223"/>
      <c r="K173" s="209"/>
      <c r="L173" s="180">
        <v>100000</v>
      </c>
      <c r="N173" t="s">
        <v>893</v>
      </c>
    </row>
    <row r="174" spans="1:14" ht="15" thickBot="1">
      <c r="A174" s="320"/>
      <c r="B174" s="218"/>
      <c r="C174" s="306"/>
      <c r="D174" s="224"/>
      <c r="E174" s="234"/>
      <c r="F174" s="221"/>
      <c r="G174" s="228"/>
      <c r="H174" s="230"/>
      <c r="I174" s="234"/>
      <c r="J174" s="224"/>
      <c r="K174" s="210"/>
      <c r="L174" s="206"/>
      <c r="N174" t="s">
        <v>889</v>
      </c>
    </row>
    <row r="175" spans="1:12" ht="64.5" thickBot="1">
      <c r="A175" s="145" t="s">
        <v>124</v>
      </c>
      <c r="B175" s="12" t="s">
        <v>159</v>
      </c>
      <c r="C175" s="12" t="s">
        <v>900</v>
      </c>
      <c r="D175" s="46"/>
      <c r="E175" s="151"/>
      <c r="F175" s="148"/>
      <c r="G175" s="149"/>
      <c r="H175" s="131"/>
      <c r="I175" s="132"/>
      <c r="J175" s="131"/>
      <c r="K175" s="132"/>
      <c r="L175" s="16">
        <v>25000</v>
      </c>
    </row>
    <row r="176" spans="1:12" ht="25.5">
      <c r="A176" s="319" t="s">
        <v>126</v>
      </c>
      <c r="B176" s="18" t="s">
        <v>160</v>
      </c>
      <c r="C176" s="216" t="s">
        <v>162</v>
      </c>
      <c r="D176" s="231"/>
      <c r="E176" s="233"/>
      <c r="F176" s="231"/>
      <c r="G176" s="317"/>
      <c r="H176" s="235"/>
      <c r="I176" s="233"/>
      <c r="J176" s="231"/>
      <c r="K176" s="233"/>
      <c r="L176" s="180">
        <v>0</v>
      </c>
    </row>
    <row r="177" spans="1:12" ht="25.5">
      <c r="A177" s="321"/>
      <c r="B177" s="18" t="s">
        <v>161</v>
      </c>
      <c r="C177" s="217"/>
      <c r="D177" s="322"/>
      <c r="E177" s="323"/>
      <c r="F177" s="322"/>
      <c r="G177" s="324"/>
      <c r="H177" s="325"/>
      <c r="I177" s="323"/>
      <c r="J177" s="322"/>
      <c r="K177" s="323"/>
      <c r="L177" s="276"/>
    </row>
    <row r="178" spans="1:12" ht="76.5">
      <c r="A178" s="146" t="s">
        <v>127</v>
      </c>
      <c r="B178" s="127" t="s">
        <v>902</v>
      </c>
      <c r="C178" s="127" t="s">
        <v>903</v>
      </c>
      <c r="D178" s="143"/>
      <c r="E178" s="143"/>
      <c r="F178" s="159"/>
      <c r="G178" s="159"/>
      <c r="H178" s="143"/>
      <c r="I178" s="159"/>
      <c r="J178" s="143"/>
      <c r="K178" s="143"/>
      <c r="L178" s="144">
        <v>19000</v>
      </c>
    </row>
    <row r="179" spans="1:12" ht="15" thickBot="1">
      <c r="A179" s="75"/>
      <c r="B179" s="329"/>
      <c r="C179" s="330"/>
      <c r="D179" s="330"/>
      <c r="E179" s="330"/>
      <c r="F179" s="330"/>
      <c r="G179" s="330"/>
      <c r="H179" s="330"/>
      <c r="I179" s="330"/>
      <c r="J179" s="330"/>
      <c r="K179" s="331"/>
      <c r="L179" s="142">
        <f>SUM(L158:L178)</f>
        <v>934000</v>
      </c>
    </row>
    <row r="180" spans="1:12" ht="15" thickBot="1">
      <c r="A180" s="200" t="s">
        <v>164</v>
      </c>
      <c r="B180" s="214"/>
      <c r="C180" s="214"/>
      <c r="D180" s="214"/>
      <c r="E180" s="214"/>
      <c r="F180" s="214"/>
      <c r="G180" s="214"/>
      <c r="H180" s="214"/>
      <c r="I180" s="214"/>
      <c r="J180" s="214"/>
      <c r="K180" s="214"/>
      <c r="L180" s="215"/>
    </row>
    <row r="181" spans="1:12" ht="26.25" thickBot="1">
      <c r="A181" s="11" t="s">
        <v>12</v>
      </c>
      <c r="B181" s="12" t="s">
        <v>165</v>
      </c>
      <c r="C181" s="12" t="s">
        <v>166</v>
      </c>
      <c r="D181" s="48"/>
      <c r="E181" s="50"/>
      <c r="F181" s="48"/>
      <c r="G181" s="49"/>
      <c r="H181" s="48"/>
      <c r="I181" s="50"/>
      <c r="J181" s="48"/>
      <c r="K181" s="50"/>
      <c r="L181" s="16">
        <v>0</v>
      </c>
    </row>
    <row r="182" spans="1:12" ht="77.25" thickBot="1">
      <c r="A182" s="11" t="s">
        <v>15</v>
      </c>
      <c r="B182" s="12" t="s">
        <v>167</v>
      </c>
      <c r="C182" s="12" t="s">
        <v>168</v>
      </c>
      <c r="D182" s="46"/>
      <c r="E182" s="50"/>
      <c r="F182" s="48"/>
      <c r="G182" s="49"/>
      <c r="H182" s="46"/>
      <c r="I182" s="50"/>
      <c r="J182" s="48"/>
      <c r="K182" s="50"/>
      <c r="L182" s="16">
        <v>200000</v>
      </c>
    </row>
    <row r="183" spans="1:12" ht="64.5" thickBot="1">
      <c r="A183" s="11" t="s">
        <v>18</v>
      </c>
      <c r="B183" s="12" t="s">
        <v>169</v>
      </c>
      <c r="C183" s="12" t="s">
        <v>170</v>
      </c>
      <c r="D183" s="48"/>
      <c r="E183" s="50"/>
      <c r="F183" s="48"/>
      <c r="G183" s="49"/>
      <c r="H183" s="48"/>
      <c r="I183" s="50"/>
      <c r="J183" s="48"/>
      <c r="K183" s="50"/>
      <c r="L183" s="16">
        <v>150000</v>
      </c>
    </row>
    <row r="184" spans="1:12" ht="26.25" thickBot="1">
      <c r="A184" s="11" t="s">
        <v>20</v>
      </c>
      <c r="B184" s="12" t="s">
        <v>171</v>
      </c>
      <c r="C184" s="12" t="s">
        <v>172</v>
      </c>
      <c r="D184" s="46"/>
      <c r="E184" s="50"/>
      <c r="F184" s="48"/>
      <c r="G184" s="52"/>
      <c r="H184" s="46"/>
      <c r="I184" s="50"/>
      <c r="J184" s="48"/>
      <c r="K184" s="47"/>
      <c r="L184" s="16">
        <v>50000</v>
      </c>
    </row>
    <row r="185" spans="1:12" ht="51.75" thickBot="1">
      <c r="A185" s="11" t="s">
        <v>23</v>
      </c>
      <c r="B185" s="12" t="s">
        <v>173</v>
      </c>
      <c r="C185" s="12" t="s">
        <v>174</v>
      </c>
      <c r="D185" s="46"/>
      <c r="E185" s="50"/>
      <c r="F185" s="48"/>
      <c r="G185" s="52"/>
      <c r="H185" s="46"/>
      <c r="I185" s="50"/>
      <c r="J185" s="48"/>
      <c r="K185" s="47"/>
      <c r="L185" s="16">
        <v>100000</v>
      </c>
    </row>
    <row r="186" spans="1:12" ht="25.5">
      <c r="A186" s="17" t="s">
        <v>35</v>
      </c>
      <c r="B186" s="18" t="s">
        <v>175</v>
      </c>
      <c r="C186" s="18"/>
      <c r="D186" s="84"/>
      <c r="E186" s="77"/>
      <c r="F186" s="76"/>
      <c r="G186" s="78"/>
      <c r="H186" s="84"/>
      <c r="I186" s="77"/>
      <c r="J186" s="76"/>
      <c r="K186" s="77"/>
      <c r="L186" s="22">
        <v>300000</v>
      </c>
    </row>
    <row r="187" spans="1:12" ht="14.25">
      <c r="A187" s="38"/>
      <c r="B187" s="172"/>
      <c r="C187" s="173"/>
      <c r="D187" s="173"/>
      <c r="E187" s="173"/>
      <c r="F187" s="173"/>
      <c r="G187" s="173"/>
      <c r="H187" s="173"/>
      <c r="I187" s="173"/>
      <c r="J187" s="173"/>
      <c r="K187" s="174"/>
      <c r="L187" s="105">
        <f>SUM(L181:L186)</f>
        <v>800000</v>
      </c>
    </row>
    <row r="188" spans="1:12" ht="15" thickBot="1">
      <c r="A188" s="213" t="s">
        <v>176</v>
      </c>
      <c r="B188" s="214"/>
      <c r="C188" s="214"/>
      <c r="D188" s="214"/>
      <c r="E188" s="214"/>
      <c r="F188" s="214"/>
      <c r="G188" s="214"/>
      <c r="H188" s="214"/>
      <c r="I188" s="214"/>
      <c r="J188" s="214"/>
      <c r="K188" s="214"/>
      <c r="L188" s="215"/>
    </row>
    <row r="189" spans="1:12" ht="51.75" thickBot="1">
      <c r="A189" s="11" t="s">
        <v>12</v>
      </c>
      <c r="B189" s="12" t="s">
        <v>177</v>
      </c>
      <c r="C189" s="12" t="s">
        <v>178</v>
      </c>
      <c r="D189" s="46"/>
      <c r="E189" s="50"/>
      <c r="F189" s="48"/>
      <c r="G189" s="52"/>
      <c r="H189" s="46"/>
      <c r="I189" s="50"/>
      <c r="J189" s="48"/>
      <c r="K189" s="47"/>
      <c r="L189" s="16">
        <v>70000</v>
      </c>
    </row>
    <row r="190" spans="1:12" ht="26.25" thickBot="1">
      <c r="A190" s="11" t="s">
        <v>15</v>
      </c>
      <c r="B190" s="12" t="s">
        <v>149</v>
      </c>
      <c r="C190" s="12" t="s">
        <v>178</v>
      </c>
      <c r="D190" s="46"/>
      <c r="E190" s="50"/>
      <c r="F190" s="48"/>
      <c r="G190" s="52"/>
      <c r="H190" s="46"/>
      <c r="I190" s="50"/>
      <c r="J190" s="48"/>
      <c r="K190" s="47"/>
      <c r="L190" s="16">
        <v>70000</v>
      </c>
    </row>
    <row r="191" spans="1:12" ht="39" thickBot="1">
      <c r="A191" s="11" t="s">
        <v>18</v>
      </c>
      <c r="B191" s="12" t="s">
        <v>179</v>
      </c>
      <c r="C191" s="12"/>
      <c r="D191" s="46"/>
      <c r="E191" s="50"/>
      <c r="F191" s="48"/>
      <c r="G191" s="49"/>
      <c r="H191" s="46"/>
      <c r="I191" s="50"/>
      <c r="J191" s="48"/>
      <c r="K191" s="50"/>
      <c r="L191" s="16">
        <v>50000</v>
      </c>
    </row>
    <row r="192" spans="1:12" ht="64.5" thickBot="1">
      <c r="A192" s="11" t="s">
        <v>20</v>
      </c>
      <c r="B192" s="12" t="s">
        <v>180</v>
      </c>
      <c r="C192" s="12"/>
      <c r="D192" s="46"/>
      <c r="E192" s="50"/>
      <c r="F192" s="48"/>
      <c r="G192" s="49"/>
      <c r="H192" s="46"/>
      <c r="I192" s="50"/>
      <c r="J192" s="48"/>
      <c r="K192" s="50"/>
      <c r="L192" s="16">
        <v>50000</v>
      </c>
    </row>
    <row r="193" spans="1:12" ht="51">
      <c r="A193" s="216" t="s">
        <v>23</v>
      </c>
      <c r="B193" s="18" t="s">
        <v>181</v>
      </c>
      <c r="C193" s="216"/>
      <c r="D193" s="194"/>
      <c r="E193" s="192"/>
      <c r="F193" s="194"/>
      <c r="G193" s="188"/>
      <c r="H193" s="190"/>
      <c r="I193" s="225"/>
      <c r="J193" s="223"/>
      <c r="K193" s="225"/>
      <c r="L193" s="180">
        <v>60000</v>
      </c>
    </row>
    <row r="194" spans="1:12" ht="15" thickBot="1">
      <c r="A194" s="218"/>
      <c r="B194" s="12" t="s">
        <v>182</v>
      </c>
      <c r="C194" s="218"/>
      <c r="D194" s="195"/>
      <c r="E194" s="193"/>
      <c r="F194" s="195"/>
      <c r="G194" s="189"/>
      <c r="H194" s="191"/>
      <c r="I194" s="226"/>
      <c r="J194" s="224"/>
      <c r="K194" s="226"/>
      <c r="L194" s="206"/>
    </row>
    <row r="195" spans="1:12" ht="90" thickBot="1">
      <c r="A195" s="11" t="s">
        <v>35</v>
      </c>
      <c r="B195" s="12" t="s">
        <v>183</v>
      </c>
      <c r="C195" s="12"/>
      <c r="D195" s="48"/>
      <c r="E195" s="50"/>
      <c r="F195" s="48"/>
      <c r="G195" s="49"/>
      <c r="H195" s="48"/>
      <c r="I195" s="47"/>
      <c r="J195" s="46"/>
      <c r="K195" s="47"/>
      <c r="L195" s="16">
        <v>25000</v>
      </c>
    </row>
    <row r="196" spans="1:12" ht="64.5" thickBot="1">
      <c r="A196" s="11" t="s">
        <v>37</v>
      </c>
      <c r="B196" s="12" t="s">
        <v>184</v>
      </c>
      <c r="C196" s="12"/>
      <c r="D196" s="48"/>
      <c r="E196" s="50"/>
      <c r="F196" s="48"/>
      <c r="G196" s="49"/>
      <c r="H196" s="48"/>
      <c r="I196" s="47"/>
      <c r="J196" s="46"/>
      <c r="K196" s="47"/>
      <c r="L196" s="16">
        <v>200000</v>
      </c>
    </row>
    <row r="197" spans="1:12" ht="15" thickBot="1">
      <c r="A197" s="11" t="s">
        <v>120</v>
      </c>
      <c r="B197" s="12" t="s">
        <v>185</v>
      </c>
      <c r="C197" s="12"/>
      <c r="D197" s="69"/>
      <c r="E197" s="70"/>
      <c r="F197" s="69"/>
      <c r="G197" s="49"/>
      <c r="H197" s="69"/>
      <c r="I197" s="47"/>
      <c r="J197" s="46"/>
      <c r="K197" s="50"/>
      <c r="L197" s="16">
        <v>110000</v>
      </c>
    </row>
    <row r="198" spans="1:12" ht="51">
      <c r="A198" s="17" t="s">
        <v>121</v>
      </c>
      <c r="B198" s="18" t="s">
        <v>186</v>
      </c>
      <c r="C198" s="18"/>
      <c r="D198" s="76"/>
      <c r="E198" s="77"/>
      <c r="F198" s="76"/>
      <c r="G198" s="78"/>
      <c r="H198" s="76"/>
      <c r="I198" s="77"/>
      <c r="J198" s="76"/>
      <c r="K198" s="77"/>
      <c r="L198" s="22">
        <v>689000</v>
      </c>
    </row>
    <row r="199" spans="1:12" ht="14.25">
      <c r="A199" s="38"/>
      <c r="B199" s="172"/>
      <c r="C199" s="173"/>
      <c r="D199" s="173"/>
      <c r="E199" s="173"/>
      <c r="F199" s="173"/>
      <c r="G199" s="173"/>
      <c r="H199" s="173"/>
      <c r="I199" s="173"/>
      <c r="J199" s="173"/>
      <c r="K199" s="174"/>
      <c r="L199" s="105">
        <f>SUM(L189:L198)</f>
        <v>1324000</v>
      </c>
    </row>
    <row r="200" spans="1:12" ht="15" thickBot="1">
      <c r="A200" s="213" t="s">
        <v>187</v>
      </c>
      <c r="B200" s="214"/>
      <c r="C200" s="214"/>
      <c r="D200" s="214"/>
      <c r="E200" s="214"/>
      <c r="F200" s="214"/>
      <c r="G200" s="214"/>
      <c r="H200" s="214"/>
      <c r="I200" s="214"/>
      <c r="J200" s="214"/>
      <c r="K200" s="214"/>
      <c r="L200" s="215"/>
    </row>
    <row r="201" spans="1:12" ht="64.5" thickBot="1">
      <c r="A201" s="11" t="s">
        <v>12</v>
      </c>
      <c r="B201" s="12" t="s">
        <v>188</v>
      </c>
      <c r="C201" s="12"/>
      <c r="D201" s="148"/>
      <c r="E201" s="47"/>
      <c r="F201" s="148"/>
      <c r="G201" s="149"/>
      <c r="H201" s="148"/>
      <c r="I201" s="47"/>
      <c r="J201" s="148"/>
      <c r="K201" s="151"/>
      <c r="L201" s="16">
        <v>160000</v>
      </c>
    </row>
    <row r="202" spans="1:12" ht="39" thickBot="1">
      <c r="A202" s="11" t="s">
        <v>15</v>
      </c>
      <c r="B202" s="12" t="s">
        <v>189</v>
      </c>
      <c r="C202" s="12"/>
      <c r="D202" s="148"/>
      <c r="E202" s="151"/>
      <c r="F202" s="148"/>
      <c r="G202" s="149"/>
      <c r="H202" s="148"/>
      <c r="I202" s="151"/>
      <c r="J202" s="148"/>
      <c r="K202" s="151"/>
      <c r="L202" s="16">
        <v>40000</v>
      </c>
    </row>
    <row r="203" spans="1:12" ht="39" thickBot="1">
      <c r="A203" s="11" t="s">
        <v>15</v>
      </c>
      <c r="B203" s="12" t="s">
        <v>190</v>
      </c>
      <c r="C203" s="12"/>
      <c r="D203" s="148"/>
      <c r="E203" s="151"/>
      <c r="F203" s="148"/>
      <c r="G203" s="149"/>
      <c r="H203" s="148"/>
      <c r="I203" s="151"/>
      <c r="J203" s="148"/>
      <c r="K203" s="151"/>
      <c r="L203" s="16">
        <v>20000</v>
      </c>
    </row>
    <row r="204" spans="1:12" ht="39" thickBot="1">
      <c r="A204" s="11" t="s">
        <v>20</v>
      </c>
      <c r="B204" s="12" t="s">
        <v>191</v>
      </c>
      <c r="C204" s="12"/>
      <c r="D204" s="46"/>
      <c r="E204" s="151"/>
      <c r="F204" s="148"/>
      <c r="G204" s="52"/>
      <c r="H204" s="46"/>
      <c r="I204" s="151"/>
      <c r="J204" s="148"/>
      <c r="K204" s="47"/>
      <c r="L204" s="16">
        <v>80000</v>
      </c>
    </row>
    <row r="205" spans="1:12" ht="25.5">
      <c r="A205" s="216" t="s">
        <v>23</v>
      </c>
      <c r="B205" s="18" t="s">
        <v>192</v>
      </c>
      <c r="C205" s="216"/>
      <c r="D205" s="223"/>
      <c r="E205" s="209"/>
      <c r="F205" s="219"/>
      <c r="G205" s="281"/>
      <c r="H205" s="229"/>
      <c r="I205" s="209"/>
      <c r="J205" s="219"/>
      <c r="K205" s="225"/>
      <c r="L205" s="180">
        <v>260000</v>
      </c>
    </row>
    <row r="206" spans="1:12" ht="15" thickBot="1">
      <c r="A206" s="218"/>
      <c r="B206" s="12" t="s">
        <v>193</v>
      </c>
      <c r="C206" s="218"/>
      <c r="D206" s="224"/>
      <c r="E206" s="210"/>
      <c r="F206" s="221"/>
      <c r="G206" s="282"/>
      <c r="H206" s="230"/>
      <c r="I206" s="210"/>
      <c r="J206" s="221"/>
      <c r="K206" s="226"/>
      <c r="L206" s="206"/>
    </row>
    <row r="207" spans="1:12" ht="39" thickBot="1">
      <c r="A207" s="11" t="s">
        <v>35</v>
      </c>
      <c r="B207" s="12" t="s">
        <v>194</v>
      </c>
      <c r="C207" s="12"/>
      <c r="D207" s="148"/>
      <c r="E207" s="151"/>
      <c r="F207" s="148"/>
      <c r="G207" s="149"/>
      <c r="H207" s="148"/>
      <c r="I207" s="151"/>
      <c r="J207" s="148"/>
      <c r="K207" s="151"/>
      <c r="L207" s="16">
        <v>200000</v>
      </c>
    </row>
    <row r="208" spans="1:12" ht="25.5">
      <c r="A208" s="216" t="s">
        <v>37</v>
      </c>
      <c r="B208" s="18" t="s">
        <v>195</v>
      </c>
      <c r="C208" s="216"/>
      <c r="D208" s="219"/>
      <c r="E208" s="209"/>
      <c r="F208" s="219"/>
      <c r="G208" s="281"/>
      <c r="H208" s="314"/>
      <c r="I208" s="209"/>
      <c r="J208" s="219"/>
      <c r="K208" s="225"/>
      <c r="L208" s="180">
        <v>200000</v>
      </c>
    </row>
    <row r="209" spans="1:12" ht="38.25">
      <c r="A209" s="217"/>
      <c r="B209" s="18" t="s">
        <v>196</v>
      </c>
      <c r="C209" s="217"/>
      <c r="D209" s="220"/>
      <c r="E209" s="308"/>
      <c r="F209" s="220"/>
      <c r="G209" s="316"/>
      <c r="H209" s="326"/>
      <c r="I209" s="308"/>
      <c r="J209" s="220"/>
      <c r="K209" s="289"/>
      <c r="L209" s="276"/>
    </row>
    <row r="210" spans="1:12" ht="25.5">
      <c r="A210" s="217"/>
      <c r="B210" s="18" t="s">
        <v>197</v>
      </c>
      <c r="C210" s="217"/>
      <c r="D210" s="220"/>
      <c r="E210" s="308"/>
      <c r="F210" s="220"/>
      <c r="G210" s="316"/>
      <c r="H210" s="326"/>
      <c r="I210" s="308"/>
      <c r="J210" s="220"/>
      <c r="K210" s="289"/>
      <c r="L210" s="276"/>
    </row>
    <row r="211" spans="1:12" ht="14.25">
      <c r="A211" s="38"/>
      <c r="B211" s="172"/>
      <c r="C211" s="173"/>
      <c r="D211" s="173"/>
      <c r="E211" s="173"/>
      <c r="F211" s="173"/>
      <c r="G211" s="173"/>
      <c r="H211" s="173"/>
      <c r="I211" s="173"/>
      <c r="J211" s="173"/>
      <c r="K211" s="174"/>
      <c r="L211" s="105">
        <f>SUM(L201:L210)</f>
        <v>960000</v>
      </c>
    </row>
    <row r="212" spans="1:12" ht="15" thickBot="1">
      <c r="A212" s="213" t="s">
        <v>198</v>
      </c>
      <c r="B212" s="214"/>
      <c r="C212" s="214"/>
      <c r="D212" s="214"/>
      <c r="E212" s="214"/>
      <c r="F212" s="214"/>
      <c r="G212" s="214"/>
      <c r="H212" s="214"/>
      <c r="I212" s="214"/>
      <c r="J212" s="214"/>
      <c r="K212" s="214"/>
      <c r="L212" s="215"/>
    </row>
    <row r="213" spans="1:12" ht="38.25">
      <c r="A213" s="216" t="s">
        <v>12</v>
      </c>
      <c r="B213" s="216" t="s">
        <v>199</v>
      </c>
      <c r="C213" s="18" t="s">
        <v>200</v>
      </c>
      <c r="D213" s="194"/>
      <c r="E213" s="192"/>
      <c r="F213" s="194"/>
      <c r="G213" s="188"/>
      <c r="H213" s="190"/>
      <c r="I213" s="192"/>
      <c r="J213" s="194"/>
      <c r="K213" s="192"/>
      <c r="L213" s="180">
        <v>30000</v>
      </c>
    </row>
    <row r="214" spans="1:12" ht="166.5" thickBot="1">
      <c r="A214" s="218"/>
      <c r="B214" s="218"/>
      <c r="C214" s="12" t="s">
        <v>201</v>
      </c>
      <c r="D214" s="195"/>
      <c r="E214" s="193"/>
      <c r="F214" s="195"/>
      <c r="G214" s="189"/>
      <c r="H214" s="191"/>
      <c r="I214" s="193"/>
      <c r="J214" s="195"/>
      <c r="K214" s="193"/>
      <c r="L214" s="206"/>
    </row>
    <row r="215" spans="1:12" ht="64.5" thickBot="1">
      <c r="A215" s="11" t="s">
        <v>15</v>
      </c>
      <c r="B215" s="12" t="s">
        <v>202</v>
      </c>
      <c r="C215" s="12" t="s">
        <v>203</v>
      </c>
      <c r="D215" s="46"/>
      <c r="E215" s="50"/>
      <c r="F215" s="48"/>
      <c r="G215" s="52"/>
      <c r="H215" s="46"/>
      <c r="I215" s="50"/>
      <c r="J215" s="48"/>
      <c r="K215" s="47"/>
      <c r="L215" s="16">
        <v>70000</v>
      </c>
    </row>
    <row r="216" spans="1:12" ht="64.5" thickBot="1">
      <c r="A216" s="11" t="s">
        <v>18</v>
      </c>
      <c r="B216" s="12" t="s">
        <v>204</v>
      </c>
      <c r="C216" s="12" t="s">
        <v>203</v>
      </c>
      <c r="D216" s="46"/>
      <c r="E216" s="50"/>
      <c r="F216" s="48"/>
      <c r="G216" s="52"/>
      <c r="H216" s="46"/>
      <c r="I216" s="50"/>
      <c r="J216" s="48"/>
      <c r="K216" s="47"/>
      <c r="L216" s="16">
        <v>50000</v>
      </c>
    </row>
    <row r="217" spans="1:12" ht="76.5">
      <c r="A217" s="216" t="s">
        <v>20</v>
      </c>
      <c r="B217" s="216" t="s">
        <v>205</v>
      </c>
      <c r="C217" s="18" t="s">
        <v>206</v>
      </c>
      <c r="D217" s="194"/>
      <c r="E217" s="192"/>
      <c r="F217" s="194"/>
      <c r="G217" s="188"/>
      <c r="H217" s="190"/>
      <c r="I217" s="192"/>
      <c r="J217" s="194"/>
      <c r="K217" s="192"/>
      <c r="L217" s="180">
        <v>230000</v>
      </c>
    </row>
    <row r="218" spans="1:12" ht="15" thickBot="1">
      <c r="A218" s="218"/>
      <c r="B218" s="218"/>
      <c r="C218" s="12" t="s">
        <v>207</v>
      </c>
      <c r="D218" s="195"/>
      <c r="E218" s="193"/>
      <c r="F218" s="195"/>
      <c r="G218" s="189"/>
      <c r="H218" s="191"/>
      <c r="I218" s="193"/>
      <c r="J218" s="195"/>
      <c r="K218" s="193"/>
      <c r="L218" s="206"/>
    </row>
    <row r="219" spans="1:12" ht="25.5">
      <c r="A219" s="17" t="s">
        <v>23</v>
      </c>
      <c r="B219" s="18" t="s">
        <v>208</v>
      </c>
      <c r="C219" s="18"/>
      <c r="D219" s="84"/>
      <c r="E219" s="77"/>
      <c r="F219" s="76"/>
      <c r="G219" s="78"/>
      <c r="H219" s="76"/>
      <c r="I219" s="77"/>
      <c r="J219" s="76"/>
      <c r="K219" s="77"/>
      <c r="L219" s="22">
        <v>100000</v>
      </c>
    </row>
    <row r="220" spans="1:12" ht="14.25">
      <c r="A220" s="38"/>
      <c r="B220" s="172"/>
      <c r="C220" s="173"/>
      <c r="D220" s="173"/>
      <c r="E220" s="173"/>
      <c r="F220" s="173"/>
      <c r="G220" s="173"/>
      <c r="H220" s="173"/>
      <c r="I220" s="173"/>
      <c r="J220" s="173"/>
      <c r="K220" s="174"/>
      <c r="L220" s="105">
        <f>SUM(L213:L219)</f>
        <v>480000</v>
      </c>
    </row>
    <row r="221" spans="1:12" ht="15" thickBot="1">
      <c r="A221" s="213" t="s">
        <v>209</v>
      </c>
      <c r="B221" s="214"/>
      <c r="C221" s="214"/>
      <c r="D221" s="214"/>
      <c r="E221" s="214"/>
      <c r="F221" s="214"/>
      <c r="G221" s="214"/>
      <c r="H221" s="214"/>
      <c r="I221" s="214"/>
      <c r="J221" s="214"/>
      <c r="K221" s="214"/>
      <c r="L221" s="215"/>
    </row>
    <row r="222" spans="1:12" ht="39" thickBot="1">
      <c r="A222" s="11" t="s">
        <v>12</v>
      </c>
      <c r="B222" s="12" t="s">
        <v>210</v>
      </c>
      <c r="C222" s="12"/>
      <c r="D222" s="148"/>
      <c r="E222" s="151"/>
      <c r="F222" s="148"/>
      <c r="G222" s="149"/>
      <c r="H222" s="148"/>
      <c r="I222" s="151"/>
      <c r="J222" s="148"/>
      <c r="K222" s="151"/>
      <c r="L222" s="16">
        <v>423000</v>
      </c>
    </row>
    <row r="223" spans="1:12" ht="25.5">
      <c r="A223" s="216" t="s">
        <v>15</v>
      </c>
      <c r="B223" s="18" t="s">
        <v>211</v>
      </c>
      <c r="C223" s="216"/>
      <c r="D223" s="223"/>
      <c r="E223" s="225"/>
      <c r="F223" s="223"/>
      <c r="G223" s="227"/>
      <c r="H223" s="229"/>
      <c r="I223" s="225"/>
      <c r="J223" s="223"/>
      <c r="K223" s="209"/>
      <c r="L223" s="180">
        <v>3000</v>
      </c>
    </row>
    <row r="224" spans="1:12" ht="51">
      <c r="A224" s="217"/>
      <c r="B224" s="18" t="s">
        <v>212</v>
      </c>
      <c r="C224" s="217"/>
      <c r="D224" s="288"/>
      <c r="E224" s="289"/>
      <c r="F224" s="288"/>
      <c r="G224" s="309"/>
      <c r="H224" s="291"/>
      <c r="I224" s="289"/>
      <c r="J224" s="288"/>
      <c r="K224" s="308"/>
      <c r="L224" s="276"/>
    </row>
    <row r="225" spans="1:12" ht="15" thickBot="1">
      <c r="A225" s="218"/>
      <c r="B225" s="12" t="s">
        <v>213</v>
      </c>
      <c r="C225" s="218"/>
      <c r="D225" s="224"/>
      <c r="E225" s="226"/>
      <c r="F225" s="224"/>
      <c r="G225" s="228"/>
      <c r="H225" s="230"/>
      <c r="I225" s="226"/>
      <c r="J225" s="224"/>
      <c r="K225" s="210"/>
      <c r="L225" s="206"/>
    </row>
    <row r="226" spans="1:12" ht="26.25" thickBot="1">
      <c r="A226" s="11" t="s">
        <v>18</v>
      </c>
      <c r="B226" s="12" t="s">
        <v>214</v>
      </c>
      <c r="C226" s="12"/>
      <c r="D226" s="148"/>
      <c r="E226" s="151"/>
      <c r="F226" s="148"/>
      <c r="G226" s="149"/>
      <c r="H226" s="148"/>
      <c r="I226" s="151"/>
      <c r="J226" s="148"/>
      <c r="K226" s="151"/>
      <c r="L226" s="16">
        <v>210000</v>
      </c>
    </row>
    <row r="227" spans="1:12" ht="25.5">
      <c r="A227" s="216" t="s">
        <v>20</v>
      </c>
      <c r="B227" s="18" t="s">
        <v>215</v>
      </c>
      <c r="C227" s="216"/>
      <c r="D227" s="223"/>
      <c r="E227" s="209"/>
      <c r="F227" s="219"/>
      <c r="G227" s="227"/>
      <c r="H227" s="314"/>
      <c r="I227" s="209"/>
      <c r="J227" s="219"/>
      <c r="K227" s="209"/>
      <c r="L227" s="180">
        <v>110000</v>
      </c>
    </row>
    <row r="228" spans="1:12" ht="26.25" thickBot="1">
      <c r="A228" s="218"/>
      <c r="B228" s="12" t="s">
        <v>216</v>
      </c>
      <c r="C228" s="218"/>
      <c r="D228" s="224"/>
      <c r="E228" s="210"/>
      <c r="F228" s="221"/>
      <c r="G228" s="228"/>
      <c r="H228" s="315"/>
      <c r="I228" s="210"/>
      <c r="J228" s="221"/>
      <c r="K228" s="210"/>
      <c r="L228" s="206"/>
    </row>
    <row r="229" spans="1:12" ht="25.5">
      <c r="A229" s="17" t="s">
        <v>23</v>
      </c>
      <c r="B229" s="18" t="s">
        <v>217</v>
      </c>
      <c r="C229" s="18"/>
      <c r="D229" s="84"/>
      <c r="E229" s="85"/>
      <c r="F229" s="84"/>
      <c r="G229" s="154"/>
      <c r="H229" s="84"/>
      <c r="I229" s="85"/>
      <c r="J229" s="84"/>
      <c r="K229" s="153"/>
      <c r="L229" s="22">
        <v>10000</v>
      </c>
    </row>
    <row r="230" spans="1:12" ht="14.25">
      <c r="A230" s="38"/>
      <c r="B230" s="172"/>
      <c r="C230" s="173"/>
      <c r="D230" s="173"/>
      <c r="E230" s="173"/>
      <c r="F230" s="173"/>
      <c r="G230" s="173"/>
      <c r="H230" s="173"/>
      <c r="I230" s="173"/>
      <c r="J230" s="173"/>
      <c r="K230" s="174"/>
      <c r="L230" s="105">
        <f>SUM(L222:L229)</f>
        <v>756000</v>
      </c>
    </row>
    <row r="231" spans="1:12" ht="14.25">
      <c r="A231" s="332" t="s">
        <v>218</v>
      </c>
      <c r="B231" s="333"/>
      <c r="C231" s="333"/>
      <c r="D231" s="333"/>
      <c r="E231" s="333"/>
      <c r="F231" s="333"/>
      <c r="G231" s="333"/>
      <c r="H231" s="333"/>
      <c r="I231" s="333"/>
      <c r="J231" s="333"/>
      <c r="K231" s="334"/>
      <c r="L231" s="86">
        <f>(L15+L20+L30+L40+L51+L68+L79+L89+L97+L125+L156+L179+L187+L199+L211+L220+L230)</f>
        <v>12842093.39</v>
      </c>
    </row>
    <row r="232" spans="1:12" ht="14.25">
      <c r="A232" s="335"/>
      <c r="B232" s="336"/>
      <c r="C232" s="336"/>
      <c r="D232" s="336"/>
      <c r="E232" s="336"/>
      <c r="F232" s="336"/>
      <c r="G232" s="336"/>
      <c r="H232" s="336"/>
      <c r="I232" s="336"/>
      <c r="J232" s="336"/>
      <c r="K232" s="337"/>
      <c r="L232" s="327"/>
    </row>
    <row r="233" spans="1:12" ht="15" thickBot="1">
      <c r="A233" s="338"/>
      <c r="B233" s="339"/>
      <c r="C233" s="339"/>
      <c r="D233" s="339"/>
      <c r="E233" s="339"/>
      <c r="F233" s="339"/>
      <c r="G233" s="339"/>
      <c r="H233" s="339"/>
      <c r="I233" s="339"/>
      <c r="J233" s="339"/>
      <c r="K233" s="340"/>
      <c r="L233" s="328"/>
    </row>
    <row r="234" spans="1:12" ht="14.25">
      <c r="A234" s="5"/>
      <c r="B234" s="6"/>
      <c r="C234" s="6"/>
      <c r="D234" s="6"/>
      <c r="E234" s="6"/>
      <c r="F234" s="6"/>
      <c r="G234" s="6"/>
      <c r="H234" s="6"/>
      <c r="I234" s="6"/>
      <c r="J234" s="6"/>
      <c r="K234" s="6"/>
      <c r="L234" s="54"/>
    </row>
    <row r="235" spans="1:12" ht="14.25">
      <c r="A235" s="5"/>
      <c r="B235" s="6"/>
      <c r="C235" s="6"/>
      <c r="D235" s="6"/>
      <c r="E235" s="6"/>
      <c r="F235" s="6"/>
      <c r="G235" s="6"/>
      <c r="H235" s="6"/>
      <c r="I235" s="6"/>
      <c r="J235" s="6"/>
      <c r="K235" s="6"/>
      <c r="L235" s="54"/>
    </row>
    <row r="236" spans="1:12" ht="16.5" thickBot="1">
      <c r="A236" s="5"/>
      <c r="B236" s="87" t="s">
        <v>865</v>
      </c>
      <c r="C236" s="6"/>
      <c r="D236" s="6"/>
      <c r="E236" s="6"/>
      <c r="F236" s="6"/>
      <c r="G236" s="6"/>
      <c r="H236" s="6"/>
      <c r="I236" s="6"/>
      <c r="J236" s="6"/>
      <c r="K236" s="6"/>
      <c r="L236" s="54"/>
    </row>
    <row r="237" spans="1:12" ht="15" thickBot="1">
      <c r="A237" s="240" t="s">
        <v>1</v>
      </c>
      <c r="B237" s="240" t="s">
        <v>2</v>
      </c>
      <c r="C237" s="240" t="s">
        <v>3</v>
      </c>
      <c r="D237" s="243" t="s">
        <v>4</v>
      </c>
      <c r="E237" s="198"/>
      <c r="F237" s="198"/>
      <c r="G237" s="198"/>
      <c r="H237" s="198"/>
      <c r="I237" s="198"/>
      <c r="J237" s="198"/>
      <c r="K237" s="199"/>
      <c r="L237" s="55" t="s">
        <v>5</v>
      </c>
    </row>
    <row r="238" spans="1:12" ht="15" thickBot="1">
      <c r="A238" s="241"/>
      <c r="B238" s="241"/>
      <c r="C238" s="241"/>
      <c r="D238" s="243">
        <v>2010</v>
      </c>
      <c r="E238" s="198"/>
      <c r="F238" s="198"/>
      <c r="G238" s="244"/>
      <c r="H238" s="197">
        <v>2011</v>
      </c>
      <c r="I238" s="198"/>
      <c r="J238" s="198"/>
      <c r="K238" s="199"/>
      <c r="L238" s="56" t="s">
        <v>6</v>
      </c>
    </row>
    <row r="239" spans="1:12" ht="15" thickBot="1">
      <c r="A239" s="242"/>
      <c r="B239" s="242"/>
      <c r="C239" s="242"/>
      <c r="D239" s="8" t="s">
        <v>7</v>
      </c>
      <c r="E239" s="9" t="s">
        <v>8</v>
      </c>
      <c r="F239" s="8" t="s">
        <v>9</v>
      </c>
      <c r="G239" s="10" t="s">
        <v>10</v>
      </c>
      <c r="H239" s="8" t="s">
        <v>7</v>
      </c>
      <c r="I239" s="9" t="s">
        <v>8</v>
      </c>
      <c r="J239" s="8" t="s">
        <v>9</v>
      </c>
      <c r="K239" s="9" t="s">
        <v>10</v>
      </c>
      <c r="L239" s="57"/>
    </row>
    <row r="240" spans="1:12" ht="15" thickBot="1">
      <c r="A240" s="200" t="s">
        <v>11</v>
      </c>
      <c r="B240" s="201"/>
      <c r="C240" s="201"/>
      <c r="D240" s="201"/>
      <c r="E240" s="201"/>
      <c r="F240" s="201"/>
      <c r="G240" s="201"/>
      <c r="H240" s="201"/>
      <c r="I240" s="201"/>
      <c r="J240" s="201"/>
      <c r="K240" s="201"/>
      <c r="L240" s="202"/>
    </row>
    <row r="241" spans="1:12" ht="78" customHeight="1">
      <c r="A241" s="216" t="s">
        <v>12</v>
      </c>
      <c r="B241" s="216" t="s">
        <v>220</v>
      </c>
      <c r="C241" s="245"/>
      <c r="D241" s="247"/>
      <c r="E241" s="249"/>
      <c r="F241" s="247"/>
      <c r="G241" s="251"/>
      <c r="H241" s="253"/>
      <c r="I241" s="249"/>
      <c r="J241" s="247"/>
      <c r="K241" s="249"/>
      <c r="L241" s="180">
        <v>168567.39</v>
      </c>
    </row>
    <row r="242" spans="1:12" ht="15" thickBot="1">
      <c r="A242" s="218"/>
      <c r="B242" s="218"/>
      <c r="C242" s="246"/>
      <c r="D242" s="248"/>
      <c r="E242" s="250"/>
      <c r="F242" s="248"/>
      <c r="G242" s="252"/>
      <c r="H242" s="254"/>
      <c r="I242" s="250"/>
      <c r="J242" s="248"/>
      <c r="K242" s="250"/>
      <c r="L242" s="181"/>
    </row>
    <row r="243" spans="1:12" ht="51.75" thickBot="1">
      <c r="A243" s="11" t="s">
        <v>15</v>
      </c>
      <c r="B243" s="12" t="s">
        <v>221</v>
      </c>
      <c r="C243" s="25"/>
      <c r="D243" s="13"/>
      <c r="E243" s="14"/>
      <c r="F243" s="13"/>
      <c r="G243" s="15"/>
      <c r="H243" s="13"/>
      <c r="I243" s="14"/>
      <c r="J243" s="13"/>
      <c r="K243" s="14"/>
      <c r="L243" s="16">
        <v>2687432.61</v>
      </c>
    </row>
    <row r="244" spans="1:12" ht="15" thickBot="1">
      <c r="A244" s="11" t="s">
        <v>18</v>
      </c>
      <c r="B244" s="12" t="s">
        <v>222</v>
      </c>
      <c r="C244" s="25"/>
      <c r="D244" s="13"/>
      <c r="E244" s="14"/>
      <c r="F244" s="13"/>
      <c r="G244" s="15"/>
      <c r="H244" s="13"/>
      <c r="I244" s="14"/>
      <c r="J244" s="13"/>
      <c r="K244" s="14"/>
      <c r="L244" s="16">
        <v>120000</v>
      </c>
    </row>
    <row r="245" spans="1:12" ht="15" thickBot="1">
      <c r="A245" s="11" t="s">
        <v>20</v>
      </c>
      <c r="B245" s="12" t="s">
        <v>223</v>
      </c>
      <c r="C245" s="25"/>
      <c r="D245" s="13"/>
      <c r="E245" s="14"/>
      <c r="F245" s="13"/>
      <c r="G245" s="15"/>
      <c r="H245" s="13"/>
      <c r="I245" s="14"/>
      <c r="J245" s="13"/>
      <c r="K245" s="14"/>
      <c r="L245" s="16">
        <v>265000</v>
      </c>
    </row>
    <row r="246" spans="1:12" ht="51.75" thickBot="1">
      <c r="A246" s="11" t="s">
        <v>23</v>
      </c>
      <c r="B246" s="12" t="s">
        <v>224</v>
      </c>
      <c r="C246" s="25"/>
      <c r="D246" s="13"/>
      <c r="E246" s="14"/>
      <c r="F246" s="13"/>
      <c r="G246" s="15"/>
      <c r="H246" s="13"/>
      <c r="I246" s="14"/>
      <c r="J246" s="13"/>
      <c r="K246" s="14"/>
      <c r="L246" s="16">
        <v>428823.61</v>
      </c>
    </row>
    <row r="247" spans="1:12" ht="46.5" customHeight="1">
      <c r="A247" s="216" t="s">
        <v>35</v>
      </c>
      <c r="B247" s="216" t="s">
        <v>225</v>
      </c>
      <c r="C247" s="245"/>
      <c r="D247" s="247"/>
      <c r="E247" s="249"/>
      <c r="F247" s="247"/>
      <c r="G247" s="251"/>
      <c r="H247" s="253"/>
      <c r="I247" s="249"/>
      <c r="J247" s="247"/>
      <c r="K247" s="249"/>
      <c r="L247" s="22">
        <v>850000</v>
      </c>
    </row>
    <row r="248" spans="1:12" ht="14.25">
      <c r="A248" s="217"/>
      <c r="B248" s="217"/>
      <c r="C248" s="341"/>
      <c r="D248" s="342"/>
      <c r="E248" s="343"/>
      <c r="F248" s="342"/>
      <c r="G248" s="344"/>
      <c r="H248" s="345"/>
      <c r="I248" s="343"/>
      <c r="J248" s="342"/>
      <c r="K248" s="343"/>
      <c r="L248" s="22" t="s">
        <v>226</v>
      </c>
    </row>
    <row r="249" spans="1:12" ht="14.25">
      <c r="A249" s="38"/>
      <c r="B249" s="172"/>
      <c r="C249" s="173"/>
      <c r="D249" s="173"/>
      <c r="E249" s="173"/>
      <c r="F249" s="173"/>
      <c r="G249" s="173"/>
      <c r="H249" s="173"/>
      <c r="I249" s="173"/>
      <c r="J249" s="173"/>
      <c r="K249" s="174"/>
      <c r="L249" s="105">
        <f>(L241+L243+L244+L245+L246+L247)</f>
        <v>4519823.609999999</v>
      </c>
    </row>
    <row r="250" spans="1:12" ht="15" thickBot="1">
      <c r="A250" s="213" t="s">
        <v>227</v>
      </c>
      <c r="B250" s="214"/>
      <c r="C250" s="214"/>
      <c r="D250" s="214"/>
      <c r="E250" s="214"/>
      <c r="F250" s="214"/>
      <c r="G250" s="214"/>
      <c r="H250" s="214"/>
      <c r="I250" s="214"/>
      <c r="J250" s="214"/>
      <c r="K250" s="214"/>
      <c r="L250" s="215"/>
    </row>
    <row r="251" spans="1:12" ht="39" thickBot="1">
      <c r="A251" s="11" t="s">
        <v>12</v>
      </c>
      <c r="B251" s="12" t="s">
        <v>228</v>
      </c>
      <c r="C251" s="12" t="s">
        <v>229</v>
      </c>
      <c r="D251" s="46"/>
      <c r="E251" s="47"/>
      <c r="F251" s="46"/>
      <c r="G251" s="52"/>
      <c r="H251" s="46"/>
      <c r="I251" s="151"/>
      <c r="J251" s="148"/>
      <c r="K251" s="47"/>
      <c r="L251" s="16">
        <v>30000</v>
      </c>
    </row>
    <row r="252" spans="1:12" ht="90" thickBot="1">
      <c r="A252" s="11" t="s">
        <v>15</v>
      </c>
      <c r="B252" s="12" t="s">
        <v>868</v>
      </c>
      <c r="C252" s="12" t="s">
        <v>869</v>
      </c>
      <c r="D252" s="46"/>
      <c r="E252" s="130"/>
      <c r="F252" s="148"/>
      <c r="G252" s="52"/>
      <c r="H252" s="46"/>
      <c r="I252" s="151"/>
      <c r="J252" s="46"/>
      <c r="K252" s="47"/>
      <c r="L252" s="16">
        <v>39000</v>
      </c>
    </row>
    <row r="253" spans="1:12" ht="14.25">
      <c r="A253" s="216" t="s">
        <v>18</v>
      </c>
      <c r="B253" s="346" t="s">
        <v>870</v>
      </c>
      <c r="C253" s="346" t="s">
        <v>231</v>
      </c>
      <c r="D253" s="347"/>
      <c r="E253" s="349"/>
      <c r="F253" s="223"/>
      <c r="G253" s="281"/>
      <c r="H253" s="229"/>
      <c r="I253" s="225"/>
      <c r="J253" s="223"/>
      <c r="K253" s="225"/>
      <c r="L253" s="180">
        <v>0</v>
      </c>
    </row>
    <row r="254" spans="1:12" ht="15" thickBot="1">
      <c r="A254" s="218"/>
      <c r="B254" s="306"/>
      <c r="C254" s="218"/>
      <c r="D254" s="348"/>
      <c r="E254" s="350"/>
      <c r="F254" s="224"/>
      <c r="G254" s="282"/>
      <c r="H254" s="230"/>
      <c r="I254" s="226"/>
      <c r="J254" s="224"/>
      <c r="K254" s="226"/>
      <c r="L254" s="206"/>
    </row>
    <row r="255" spans="1:12" ht="77.25" thickBot="1">
      <c r="A255" s="11" t="s">
        <v>20</v>
      </c>
      <c r="B255" s="12" t="s">
        <v>232</v>
      </c>
      <c r="C255" s="12" t="s">
        <v>871</v>
      </c>
      <c r="D255" s="46"/>
      <c r="E255" s="151"/>
      <c r="F255" s="148"/>
      <c r="G255" s="149"/>
      <c r="H255" s="46"/>
      <c r="I255" s="47"/>
      <c r="J255" s="46"/>
      <c r="K255" s="47"/>
      <c r="L255" s="16">
        <v>80000</v>
      </c>
    </row>
    <row r="256" spans="1:12" ht="14.25">
      <c r="A256" s="216" t="s">
        <v>23</v>
      </c>
      <c r="B256" s="216" t="s">
        <v>872</v>
      </c>
      <c r="C256" s="216">
        <v>1</v>
      </c>
      <c r="D256" s="223"/>
      <c r="E256" s="225"/>
      <c r="F256" s="223"/>
      <c r="G256" s="281"/>
      <c r="H256" s="229"/>
      <c r="I256" s="209"/>
      <c r="J256" s="219"/>
      <c r="K256" s="209"/>
      <c r="L256" s="180">
        <v>80000</v>
      </c>
    </row>
    <row r="257" spans="1:12" ht="14.25">
      <c r="A257" s="217"/>
      <c r="B257" s="277"/>
      <c r="C257" s="217"/>
      <c r="D257" s="288"/>
      <c r="E257" s="289"/>
      <c r="F257" s="288"/>
      <c r="G257" s="316"/>
      <c r="H257" s="291"/>
      <c r="I257" s="308"/>
      <c r="J257" s="220"/>
      <c r="K257" s="308"/>
      <c r="L257" s="276"/>
    </row>
    <row r="258" spans="1:12" ht="95.25" customHeight="1" thickBot="1">
      <c r="A258" s="218"/>
      <c r="B258" s="306"/>
      <c r="C258" s="218"/>
      <c r="D258" s="224"/>
      <c r="E258" s="226"/>
      <c r="F258" s="224"/>
      <c r="G258" s="282"/>
      <c r="H258" s="230"/>
      <c r="I258" s="210"/>
      <c r="J258" s="221"/>
      <c r="K258" s="210"/>
      <c r="L258" s="206"/>
    </row>
    <row r="259" spans="1:12" ht="25.5">
      <c r="A259" s="216" t="s">
        <v>35</v>
      </c>
      <c r="B259" s="18" t="s">
        <v>233</v>
      </c>
      <c r="C259" s="351">
        <v>2</v>
      </c>
      <c r="D259" s="223"/>
      <c r="E259" s="233"/>
      <c r="F259" s="219"/>
      <c r="G259" s="281"/>
      <c r="H259" s="229"/>
      <c r="I259" s="209"/>
      <c r="J259" s="223"/>
      <c r="K259" s="225"/>
      <c r="L259" s="180">
        <v>60000</v>
      </c>
    </row>
    <row r="260" spans="1:12" ht="15" thickBot="1">
      <c r="A260" s="218"/>
      <c r="B260" s="12" t="s">
        <v>234</v>
      </c>
      <c r="C260" s="352"/>
      <c r="D260" s="224"/>
      <c r="E260" s="234"/>
      <c r="F260" s="221"/>
      <c r="G260" s="282"/>
      <c r="H260" s="230"/>
      <c r="I260" s="210"/>
      <c r="J260" s="224"/>
      <c r="K260" s="226"/>
      <c r="L260" s="206"/>
    </row>
    <row r="261" spans="1:12" ht="25.5">
      <c r="A261" s="216" t="s">
        <v>37</v>
      </c>
      <c r="B261" s="18" t="s">
        <v>235</v>
      </c>
      <c r="C261" s="216" t="s">
        <v>873</v>
      </c>
      <c r="D261" s="223"/>
      <c r="E261" s="225"/>
      <c r="F261" s="219"/>
      <c r="G261" s="227"/>
      <c r="H261" s="229"/>
      <c r="I261" s="225"/>
      <c r="J261" s="219"/>
      <c r="K261" s="225"/>
      <c r="L261" s="180">
        <v>70000</v>
      </c>
    </row>
    <row r="262" spans="1:12" ht="25.5">
      <c r="A262" s="217"/>
      <c r="B262" s="18" t="s">
        <v>236</v>
      </c>
      <c r="C262" s="217"/>
      <c r="D262" s="288"/>
      <c r="E262" s="289"/>
      <c r="F262" s="220"/>
      <c r="G262" s="309"/>
      <c r="H262" s="291"/>
      <c r="I262" s="289"/>
      <c r="J262" s="220"/>
      <c r="K262" s="289"/>
      <c r="L262" s="276"/>
    </row>
    <row r="263" spans="1:12" ht="14.25">
      <c r="A263" s="38"/>
      <c r="B263" s="172"/>
      <c r="C263" s="173"/>
      <c r="D263" s="173"/>
      <c r="E263" s="173"/>
      <c r="F263" s="173"/>
      <c r="G263" s="173"/>
      <c r="H263" s="173"/>
      <c r="I263" s="173"/>
      <c r="J263" s="173"/>
      <c r="K263" s="174"/>
      <c r="L263" s="105">
        <f>(L251+L252+L253+L255+L256+L259+L261)</f>
        <v>359000</v>
      </c>
    </row>
    <row r="264" spans="1:12" ht="15" thickBot="1">
      <c r="A264" s="213" t="s">
        <v>237</v>
      </c>
      <c r="B264" s="214"/>
      <c r="C264" s="214"/>
      <c r="D264" s="214"/>
      <c r="E264" s="214"/>
      <c r="F264" s="214"/>
      <c r="G264" s="214"/>
      <c r="H264" s="214"/>
      <c r="I264" s="214"/>
      <c r="J264" s="214"/>
      <c r="K264" s="214"/>
      <c r="L264" s="215"/>
    </row>
    <row r="265" spans="1:12" ht="64.5" thickBot="1">
      <c r="A265" s="11" t="s">
        <v>12</v>
      </c>
      <c r="B265" s="45" t="s">
        <v>238</v>
      </c>
      <c r="C265" s="12"/>
      <c r="D265" s="46"/>
      <c r="E265" s="50"/>
      <c r="F265" s="48"/>
      <c r="G265" s="49"/>
      <c r="H265" s="46"/>
      <c r="I265" s="50"/>
      <c r="J265" s="48"/>
      <c r="K265" s="50"/>
      <c r="L265" s="16">
        <v>150000</v>
      </c>
    </row>
    <row r="266" spans="1:12" ht="14.25">
      <c r="A266" s="216" t="s">
        <v>15</v>
      </c>
      <c r="B266" s="51" t="s">
        <v>239</v>
      </c>
      <c r="C266" s="216"/>
      <c r="D266" s="223"/>
      <c r="E266" s="192"/>
      <c r="F266" s="194"/>
      <c r="G266" s="281"/>
      <c r="H266" s="229"/>
      <c r="I266" s="192"/>
      <c r="J266" s="194"/>
      <c r="K266" s="225"/>
      <c r="L266" s="180">
        <v>228000</v>
      </c>
    </row>
    <row r="267" spans="1:12" ht="25.5">
      <c r="A267" s="217"/>
      <c r="B267" s="51" t="s">
        <v>240</v>
      </c>
      <c r="C267" s="217"/>
      <c r="D267" s="288"/>
      <c r="E267" s="292"/>
      <c r="F267" s="290"/>
      <c r="G267" s="316"/>
      <c r="H267" s="291"/>
      <c r="I267" s="292"/>
      <c r="J267" s="290"/>
      <c r="K267" s="289"/>
      <c r="L267" s="276"/>
    </row>
    <row r="268" spans="1:12" ht="26.25" thickBot="1">
      <c r="A268" s="218"/>
      <c r="B268" s="45" t="s">
        <v>241</v>
      </c>
      <c r="C268" s="218"/>
      <c r="D268" s="224"/>
      <c r="E268" s="193"/>
      <c r="F268" s="195"/>
      <c r="G268" s="282"/>
      <c r="H268" s="230"/>
      <c r="I268" s="193"/>
      <c r="J268" s="195"/>
      <c r="K268" s="226"/>
      <c r="L268" s="206"/>
    </row>
    <row r="269" spans="1:12" ht="39" thickBot="1">
      <c r="A269" s="11" t="s">
        <v>18</v>
      </c>
      <c r="B269" s="45" t="s">
        <v>242</v>
      </c>
      <c r="C269" s="12"/>
      <c r="D269" s="46"/>
      <c r="E269" s="50"/>
      <c r="F269" s="48"/>
      <c r="G269" s="49"/>
      <c r="H269" s="46"/>
      <c r="I269" s="50"/>
      <c r="J269" s="48"/>
      <c r="K269" s="50"/>
      <c r="L269" s="16">
        <v>150000</v>
      </c>
    </row>
    <row r="270" spans="1:12" ht="51.75" thickBot="1">
      <c r="A270" s="11" t="s">
        <v>20</v>
      </c>
      <c r="B270" s="45" t="s">
        <v>243</v>
      </c>
      <c r="C270" s="12"/>
      <c r="D270" s="48"/>
      <c r="E270" s="50"/>
      <c r="F270" s="48"/>
      <c r="G270" s="52"/>
      <c r="H270" s="48"/>
      <c r="I270" s="50"/>
      <c r="J270" s="48"/>
      <c r="K270" s="50"/>
      <c r="L270" s="16">
        <v>70000</v>
      </c>
    </row>
    <row r="271" spans="1:12" ht="64.5" thickBot="1">
      <c r="A271" s="11" t="s">
        <v>23</v>
      </c>
      <c r="B271" s="45" t="s">
        <v>244</v>
      </c>
      <c r="C271" s="12"/>
      <c r="D271" s="48"/>
      <c r="E271" s="50"/>
      <c r="F271" s="46"/>
      <c r="G271" s="52"/>
      <c r="H271" s="48"/>
      <c r="I271" s="50"/>
      <c r="J271" s="46"/>
      <c r="K271" s="47"/>
      <c r="L271" s="16">
        <v>80000</v>
      </c>
    </row>
    <row r="272" spans="1:12" ht="51.75" thickBot="1">
      <c r="A272" s="11" t="s">
        <v>35</v>
      </c>
      <c r="B272" s="45" t="s">
        <v>245</v>
      </c>
      <c r="C272" s="12"/>
      <c r="D272" s="46"/>
      <c r="E272" s="50"/>
      <c r="F272" s="48"/>
      <c r="G272" s="52"/>
      <c r="H272" s="46"/>
      <c r="I272" s="50"/>
      <c r="J272" s="48"/>
      <c r="K272" s="47"/>
      <c r="L272" s="16">
        <v>57000</v>
      </c>
    </row>
    <row r="273" spans="1:12" ht="39" thickBot="1">
      <c r="A273" s="11" t="s">
        <v>37</v>
      </c>
      <c r="B273" s="53" t="s">
        <v>246</v>
      </c>
      <c r="C273" s="12"/>
      <c r="D273" s="46"/>
      <c r="E273" s="47"/>
      <c r="F273" s="48"/>
      <c r="G273" s="49"/>
      <c r="H273" s="46"/>
      <c r="I273" s="47"/>
      <c r="J273" s="48"/>
      <c r="K273" s="50"/>
      <c r="L273" s="16">
        <v>48000</v>
      </c>
    </row>
    <row r="274" spans="1:12" ht="51">
      <c r="A274" s="17" t="s">
        <v>120</v>
      </c>
      <c r="B274" s="90" t="s">
        <v>247</v>
      </c>
      <c r="C274" s="18"/>
      <c r="D274" s="76"/>
      <c r="E274" s="85"/>
      <c r="F274" s="84"/>
      <c r="G274" s="78"/>
      <c r="H274" s="76"/>
      <c r="I274" s="85"/>
      <c r="J274" s="84"/>
      <c r="K274" s="77"/>
      <c r="L274" s="22">
        <v>40000</v>
      </c>
    </row>
    <row r="275" spans="1:12" ht="14.25">
      <c r="A275" s="38"/>
      <c r="B275" s="185"/>
      <c r="C275" s="173"/>
      <c r="D275" s="173"/>
      <c r="E275" s="173"/>
      <c r="F275" s="173"/>
      <c r="G275" s="173"/>
      <c r="H275" s="173"/>
      <c r="I275" s="173"/>
      <c r="J275" s="173"/>
      <c r="K275" s="174"/>
      <c r="L275" s="105">
        <f>(L265+L266+L269+L270+L271+L272+L273+L274)</f>
        <v>823000</v>
      </c>
    </row>
    <row r="276" spans="1:12" ht="15" thickBot="1">
      <c r="A276" s="213" t="s">
        <v>39</v>
      </c>
      <c r="B276" s="214"/>
      <c r="C276" s="214"/>
      <c r="D276" s="214"/>
      <c r="E276" s="214"/>
      <c r="F276" s="214"/>
      <c r="G276" s="214"/>
      <c r="H276" s="214"/>
      <c r="I276" s="214"/>
      <c r="J276" s="214"/>
      <c r="K276" s="214"/>
      <c r="L276" s="215"/>
    </row>
    <row r="277" spans="1:12" ht="178.5">
      <c r="A277" s="216" t="s">
        <v>12</v>
      </c>
      <c r="B277" s="216" t="s">
        <v>248</v>
      </c>
      <c r="C277" s="63" t="s">
        <v>411</v>
      </c>
      <c r="D277" s="194"/>
      <c r="E277" s="192"/>
      <c r="F277" s="194"/>
      <c r="G277" s="188"/>
      <c r="H277" s="190"/>
      <c r="I277" s="192"/>
      <c r="J277" s="194"/>
      <c r="K277" s="192"/>
      <c r="L277" s="180">
        <v>200000</v>
      </c>
    </row>
    <row r="278" spans="1:12" ht="102">
      <c r="A278" s="217"/>
      <c r="B278" s="217"/>
      <c r="C278" s="63" t="s">
        <v>412</v>
      </c>
      <c r="D278" s="290"/>
      <c r="E278" s="292"/>
      <c r="F278" s="290"/>
      <c r="G278" s="239"/>
      <c r="H278" s="307"/>
      <c r="I278" s="292"/>
      <c r="J278" s="290"/>
      <c r="K278" s="292"/>
      <c r="L278" s="276"/>
    </row>
    <row r="279" spans="1:12" ht="63.75">
      <c r="A279" s="217"/>
      <c r="B279" s="217"/>
      <c r="C279" s="63" t="s">
        <v>413</v>
      </c>
      <c r="D279" s="290"/>
      <c r="E279" s="292"/>
      <c r="F279" s="290"/>
      <c r="G279" s="239"/>
      <c r="H279" s="307"/>
      <c r="I279" s="292"/>
      <c r="J279" s="290"/>
      <c r="K279" s="292"/>
      <c r="L279" s="276"/>
    </row>
    <row r="280" spans="1:12" ht="38.25">
      <c r="A280" s="217"/>
      <c r="B280" s="217"/>
      <c r="C280" s="63" t="s">
        <v>249</v>
      </c>
      <c r="D280" s="290"/>
      <c r="E280" s="292"/>
      <c r="F280" s="290"/>
      <c r="G280" s="239"/>
      <c r="H280" s="307"/>
      <c r="I280" s="292"/>
      <c r="J280" s="290"/>
      <c r="K280" s="292"/>
      <c r="L280" s="276"/>
    </row>
    <row r="281" spans="1:12" ht="15" thickBot="1">
      <c r="A281" s="218"/>
      <c r="B281" s="218"/>
      <c r="C281" s="88" t="s">
        <v>250</v>
      </c>
      <c r="D281" s="195"/>
      <c r="E281" s="193"/>
      <c r="F281" s="195"/>
      <c r="G281" s="189"/>
      <c r="H281" s="191"/>
      <c r="I281" s="193"/>
      <c r="J281" s="195"/>
      <c r="K281" s="193"/>
      <c r="L281" s="206"/>
    </row>
    <row r="282" spans="1:12" ht="38.25">
      <c r="A282" s="216" t="s">
        <v>15</v>
      </c>
      <c r="B282" s="216" t="s">
        <v>251</v>
      </c>
      <c r="C282" s="18" t="s">
        <v>252</v>
      </c>
      <c r="D282" s="223"/>
      <c r="E282" s="192"/>
      <c r="F282" s="194"/>
      <c r="G282" s="281"/>
      <c r="H282" s="229"/>
      <c r="I282" s="192"/>
      <c r="J282" s="194"/>
      <c r="K282" s="225"/>
      <c r="L282" s="180">
        <v>100000</v>
      </c>
    </row>
    <row r="283" spans="1:12" ht="38.25">
      <c r="A283" s="217"/>
      <c r="B283" s="217"/>
      <c r="C283" s="63" t="s">
        <v>414</v>
      </c>
      <c r="D283" s="288"/>
      <c r="E283" s="292"/>
      <c r="F283" s="290"/>
      <c r="G283" s="316"/>
      <c r="H283" s="291"/>
      <c r="I283" s="292"/>
      <c r="J283" s="290"/>
      <c r="K283" s="289"/>
      <c r="L283" s="276"/>
    </row>
    <row r="284" spans="1:12" ht="38.25">
      <c r="A284" s="217"/>
      <c r="B284" s="217"/>
      <c r="C284" s="63" t="s">
        <v>415</v>
      </c>
      <c r="D284" s="288"/>
      <c r="E284" s="292"/>
      <c r="F284" s="290"/>
      <c r="G284" s="316"/>
      <c r="H284" s="291"/>
      <c r="I284" s="292"/>
      <c r="J284" s="290"/>
      <c r="K284" s="289"/>
      <c r="L284" s="276"/>
    </row>
    <row r="285" spans="1:12" ht="26.25" thickBot="1">
      <c r="A285" s="218"/>
      <c r="B285" s="218"/>
      <c r="C285" s="89" t="s">
        <v>416</v>
      </c>
      <c r="D285" s="224"/>
      <c r="E285" s="193"/>
      <c r="F285" s="195"/>
      <c r="G285" s="282"/>
      <c r="H285" s="230"/>
      <c r="I285" s="193"/>
      <c r="J285" s="195"/>
      <c r="K285" s="226"/>
      <c r="L285" s="206"/>
    </row>
    <row r="286" spans="1:12" ht="102.75" thickBot="1">
      <c r="A286" s="11" t="s">
        <v>18</v>
      </c>
      <c r="B286" s="12" t="s">
        <v>253</v>
      </c>
      <c r="C286" s="12" t="s">
        <v>254</v>
      </c>
      <c r="D286" s="46"/>
      <c r="E286" s="47"/>
      <c r="F286" s="46"/>
      <c r="G286" s="52"/>
      <c r="H286" s="46"/>
      <c r="I286" s="50"/>
      <c r="J286" s="48"/>
      <c r="K286" s="50"/>
      <c r="L286" s="16">
        <v>60000</v>
      </c>
    </row>
    <row r="287" spans="1:12" ht="64.5" thickBot="1">
      <c r="A287" s="11" t="s">
        <v>20</v>
      </c>
      <c r="B287" s="12" t="s">
        <v>255</v>
      </c>
      <c r="C287" s="12" t="s">
        <v>256</v>
      </c>
      <c r="D287" s="48"/>
      <c r="E287" s="50"/>
      <c r="F287" s="46"/>
      <c r="G287" s="49"/>
      <c r="H287" s="48"/>
      <c r="I287" s="50"/>
      <c r="J287" s="46"/>
      <c r="K287" s="50"/>
      <c r="L287" s="16">
        <v>90000</v>
      </c>
    </row>
    <row r="288" spans="1:12" ht="31.5" customHeight="1">
      <c r="A288" s="216" t="s">
        <v>23</v>
      </c>
      <c r="B288" s="216" t="s">
        <v>257</v>
      </c>
      <c r="C288" s="216" t="s">
        <v>258</v>
      </c>
      <c r="D288" s="223"/>
      <c r="E288" s="192"/>
      <c r="F288" s="194"/>
      <c r="G288" s="188"/>
      <c r="H288" s="229"/>
      <c r="I288" s="225"/>
      <c r="J288" s="223"/>
      <c r="K288" s="225"/>
      <c r="L288" s="180">
        <v>50000</v>
      </c>
    </row>
    <row r="289" spans="1:12" ht="14.25">
      <c r="A289" s="217"/>
      <c r="B289" s="217"/>
      <c r="C289" s="217"/>
      <c r="D289" s="288"/>
      <c r="E289" s="292"/>
      <c r="F289" s="290"/>
      <c r="G289" s="239"/>
      <c r="H289" s="291"/>
      <c r="I289" s="289"/>
      <c r="J289" s="288"/>
      <c r="K289" s="289"/>
      <c r="L289" s="276"/>
    </row>
    <row r="290" spans="1:12" ht="14.25">
      <c r="A290" s="217"/>
      <c r="B290" s="217"/>
      <c r="C290" s="217"/>
      <c r="D290" s="288"/>
      <c r="E290" s="292"/>
      <c r="F290" s="290"/>
      <c r="G290" s="239"/>
      <c r="H290" s="291"/>
      <c r="I290" s="289"/>
      <c r="J290" s="288"/>
      <c r="K290" s="289"/>
      <c r="L290" s="276"/>
    </row>
    <row r="291" spans="1:12" ht="14.25">
      <c r="A291" s="217"/>
      <c r="B291" s="217"/>
      <c r="C291" s="217"/>
      <c r="D291" s="288"/>
      <c r="E291" s="292"/>
      <c r="F291" s="290"/>
      <c r="G291" s="239"/>
      <c r="H291" s="291"/>
      <c r="I291" s="289"/>
      <c r="J291" s="288"/>
      <c r="K291" s="289"/>
      <c r="L291" s="276"/>
    </row>
    <row r="292" spans="1:12" ht="14.25">
      <c r="A292" s="217"/>
      <c r="B292" s="217"/>
      <c r="C292" s="217"/>
      <c r="D292" s="288"/>
      <c r="E292" s="292"/>
      <c r="F292" s="290"/>
      <c r="G292" s="239"/>
      <c r="H292" s="291"/>
      <c r="I292" s="289"/>
      <c r="J292" s="288"/>
      <c r="K292" s="289"/>
      <c r="L292" s="276"/>
    </row>
    <row r="293" spans="1:12" ht="14.25">
      <c r="A293" s="38"/>
      <c r="B293" s="172"/>
      <c r="C293" s="173"/>
      <c r="D293" s="173"/>
      <c r="E293" s="173"/>
      <c r="F293" s="173"/>
      <c r="G293" s="173"/>
      <c r="H293" s="173"/>
      <c r="I293" s="173"/>
      <c r="J293" s="173"/>
      <c r="K293" s="174"/>
      <c r="L293" s="105">
        <f>(L277+L282+L286+L287+L288)</f>
        <v>500000</v>
      </c>
    </row>
    <row r="294" spans="1:12" ht="15" thickBot="1">
      <c r="A294" s="213" t="s">
        <v>50</v>
      </c>
      <c r="B294" s="214"/>
      <c r="C294" s="214"/>
      <c r="D294" s="214"/>
      <c r="E294" s="214"/>
      <c r="F294" s="214"/>
      <c r="G294" s="214"/>
      <c r="H294" s="214"/>
      <c r="I294" s="214"/>
      <c r="J294" s="214"/>
      <c r="K294" s="214"/>
      <c r="L294" s="215"/>
    </row>
    <row r="295" spans="1:12" ht="51">
      <c r="A295" s="216" t="s">
        <v>12</v>
      </c>
      <c r="B295" s="51" t="s">
        <v>259</v>
      </c>
      <c r="C295" s="216" t="s">
        <v>261</v>
      </c>
      <c r="D295" s="223"/>
      <c r="E295" s="192"/>
      <c r="F295" s="194"/>
      <c r="G295" s="281"/>
      <c r="H295" s="229"/>
      <c r="I295" s="192"/>
      <c r="J295" s="194"/>
      <c r="K295" s="225"/>
      <c r="L295" s="180">
        <v>120000</v>
      </c>
    </row>
    <row r="296" spans="1:12" ht="15" thickBot="1">
      <c r="A296" s="218"/>
      <c r="B296" s="45" t="s">
        <v>260</v>
      </c>
      <c r="C296" s="218"/>
      <c r="D296" s="224"/>
      <c r="E296" s="193"/>
      <c r="F296" s="195"/>
      <c r="G296" s="282"/>
      <c r="H296" s="230"/>
      <c r="I296" s="193"/>
      <c r="J296" s="195"/>
      <c r="K296" s="226"/>
      <c r="L296" s="206"/>
    </row>
    <row r="297" spans="1:12" ht="77.25" thickBot="1">
      <c r="A297" s="11" t="s">
        <v>15</v>
      </c>
      <c r="B297" s="45" t="s">
        <v>262</v>
      </c>
      <c r="C297" s="12" t="s">
        <v>230</v>
      </c>
      <c r="D297" s="46"/>
      <c r="E297" s="50"/>
      <c r="F297" s="46"/>
      <c r="G297" s="52"/>
      <c r="H297" s="46"/>
      <c r="I297" s="50"/>
      <c r="J297" s="46"/>
      <c r="K297" s="47"/>
      <c r="L297" s="16">
        <v>80000</v>
      </c>
    </row>
    <row r="298" spans="1:12" ht="77.25" thickBot="1">
      <c r="A298" s="11" t="s">
        <v>18</v>
      </c>
      <c r="B298" s="45" t="s">
        <v>263</v>
      </c>
      <c r="C298" s="12" t="s">
        <v>264</v>
      </c>
      <c r="D298" s="46"/>
      <c r="E298" s="50"/>
      <c r="F298" s="48"/>
      <c r="G298" s="49"/>
      <c r="H298" s="46"/>
      <c r="I298" s="47"/>
      <c r="J298" s="46"/>
      <c r="K298" s="47"/>
      <c r="L298" s="16">
        <v>150000</v>
      </c>
    </row>
    <row r="299" spans="1:12" ht="62.25" customHeight="1">
      <c r="A299" s="216" t="s">
        <v>20</v>
      </c>
      <c r="B299" s="353" t="s">
        <v>265</v>
      </c>
      <c r="C299" s="18" t="s">
        <v>266</v>
      </c>
      <c r="D299" s="223"/>
      <c r="E299" s="225"/>
      <c r="F299" s="194"/>
      <c r="G299" s="281"/>
      <c r="H299" s="229"/>
      <c r="I299" s="225"/>
      <c r="J299" s="194"/>
      <c r="K299" s="225"/>
      <c r="L299" s="180">
        <v>220000</v>
      </c>
    </row>
    <row r="300" spans="1:12" ht="14.25">
      <c r="A300" s="217"/>
      <c r="B300" s="354"/>
      <c r="C300" s="18" t="s">
        <v>267</v>
      </c>
      <c r="D300" s="288"/>
      <c r="E300" s="289"/>
      <c r="F300" s="290"/>
      <c r="G300" s="316"/>
      <c r="H300" s="291"/>
      <c r="I300" s="289"/>
      <c r="J300" s="290"/>
      <c r="K300" s="289"/>
      <c r="L300" s="276"/>
    </row>
    <row r="301" spans="1:12" ht="14.25">
      <c r="A301" s="38"/>
      <c r="B301" s="187"/>
      <c r="C301" s="173"/>
      <c r="D301" s="173"/>
      <c r="E301" s="173"/>
      <c r="F301" s="173"/>
      <c r="G301" s="173"/>
      <c r="H301" s="173"/>
      <c r="I301" s="173"/>
      <c r="J301" s="173"/>
      <c r="K301" s="174"/>
      <c r="L301" s="105">
        <f>(L295+L297+L298+L299)</f>
        <v>570000</v>
      </c>
    </row>
    <row r="302" spans="1:12" ht="15" thickBot="1">
      <c r="A302" s="213" t="s">
        <v>53</v>
      </c>
      <c r="B302" s="214"/>
      <c r="C302" s="214"/>
      <c r="D302" s="214"/>
      <c r="E302" s="214"/>
      <c r="F302" s="214"/>
      <c r="G302" s="214"/>
      <c r="H302" s="214"/>
      <c r="I302" s="214"/>
      <c r="J302" s="214"/>
      <c r="K302" s="214"/>
      <c r="L302" s="215"/>
    </row>
    <row r="303" spans="1:12" ht="39" thickBot="1">
      <c r="A303" s="11" t="s">
        <v>12</v>
      </c>
      <c r="B303" s="12" t="s">
        <v>268</v>
      </c>
      <c r="C303" s="12"/>
      <c r="D303" s="46"/>
      <c r="E303" s="47"/>
      <c r="F303" s="48"/>
      <c r="G303" s="49"/>
      <c r="H303" s="46"/>
      <c r="I303" s="47"/>
      <c r="J303" s="48"/>
      <c r="K303" s="50"/>
      <c r="L303" s="16">
        <v>60000</v>
      </c>
    </row>
    <row r="304" spans="1:12" ht="39" thickBot="1">
      <c r="A304" s="11" t="s">
        <v>15</v>
      </c>
      <c r="B304" s="12" t="s">
        <v>269</v>
      </c>
      <c r="C304" s="12"/>
      <c r="D304" s="48"/>
      <c r="E304" s="50"/>
      <c r="F304" s="48"/>
      <c r="G304" s="49"/>
      <c r="H304" s="48"/>
      <c r="I304" s="50"/>
      <c r="J304" s="48"/>
      <c r="K304" s="50"/>
      <c r="L304" s="16">
        <v>120000</v>
      </c>
    </row>
    <row r="305" spans="1:12" ht="51.75" thickBot="1">
      <c r="A305" s="11" t="s">
        <v>18</v>
      </c>
      <c r="B305" s="12" t="s">
        <v>270</v>
      </c>
      <c r="C305" s="12"/>
      <c r="D305" s="48"/>
      <c r="E305" s="50"/>
      <c r="F305" s="48"/>
      <c r="G305" s="49"/>
      <c r="H305" s="48"/>
      <c r="I305" s="50"/>
      <c r="J305" s="48"/>
      <c r="K305" s="50"/>
      <c r="L305" s="16">
        <v>580000</v>
      </c>
    </row>
    <row r="306" spans="1:12" ht="39" thickBot="1">
      <c r="A306" s="11" t="s">
        <v>20</v>
      </c>
      <c r="B306" s="12" t="s">
        <v>271</v>
      </c>
      <c r="C306" s="12"/>
      <c r="D306" s="48"/>
      <c r="E306" s="50"/>
      <c r="F306" s="48"/>
      <c r="G306" s="49"/>
      <c r="H306" s="48"/>
      <c r="I306" s="50"/>
      <c r="J306" s="48"/>
      <c r="K306" s="50"/>
      <c r="L306" s="16">
        <v>160000</v>
      </c>
    </row>
    <row r="307" spans="1:12" ht="14.25">
      <c r="A307" s="216" t="s">
        <v>23</v>
      </c>
      <c r="B307" s="216" t="s">
        <v>272</v>
      </c>
      <c r="C307" s="18" t="s">
        <v>60</v>
      </c>
      <c r="D307" s="194"/>
      <c r="E307" s="192"/>
      <c r="F307" s="194"/>
      <c r="G307" s="188"/>
      <c r="H307" s="190"/>
      <c r="I307" s="192"/>
      <c r="J307" s="194"/>
      <c r="K307" s="192"/>
      <c r="L307" s="180">
        <v>140000</v>
      </c>
    </row>
    <row r="308" spans="1:12" ht="14.25">
      <c r="A308" s="217"/>
      <c r="B308" s="217"/>
      <c r="C308" s="18" t="s">
        <v>61</v>
      </c>
      <c r="D308" s="290"/>
      <c r="E308" s="292"/>
      <c r="F308" s="290"/>
      <c r="G308" s="239"/>
      <c r="H308" s="307"/>
      <c r="I308" s="292"/>
      <c r="J308" s="290"/>
      <c r="K308" s="292"/>
      <c r="L308" s="276"/>
    </row>
    <row r="309" spans="1:12" ht="14.25">
      <c r="A309" s="217"/>
      <c r="B309" s="217"/>
      <c r="C309" s="18" t="s">
        <v>62</v>
      </c>
      <c r="D309" s="290"/>
      <c r="E309" s="292"/>
      <c r="F309" s="290"/>
      <c r="G309" s="239"/>
      <c r="H309" s="307"/>
      <c r="I309" s="292"/>
      <c r="J309" s="290"/>
      <c r="K309" s="292"/>
      <c r="L309" s="276"/>
    </row>
    <row r="310" spans="1:12" ht="14.25">
      <c r="A310" s="217"/>
      <c r="B310" s="217"/>
      <c r="C310" s="18" t="s">
        <v>63</v>
      </c>
      <c r="D310" s="290"/>
      <c r="E310" s="292"/>
      <c r="F310" s="290"/>
      <c r="G310" s="239"/>
      <c r="H310" s="307"/>
      <c r="I310" s="292"/>
      <c r="J310" s="290"/>
      <c r="K310" s="292"/>
      <c r="L310" s="276"/>
    </row>
    <row r="311" spans="1:12" ht="14.25">
      <c r="A311" s="217"/>
      <c r="B311" s="217"/>
      <c r="C311" s="18" t="s">
        <v>64</v>
      </c>
      <c r="D311" s="290"/>
      <c r="E311" s="292"/>
      <c r="F311" s="290"/>
      <c r="G311" s="239"/>
      <c r="H311" s="307"/>
      <c r="I311" s="292"/>
      <c r="J311" s="290"/>
      <c r="K311" s="292"/>
      <c r="L311" s="276"/>
    </row>
    <row r="312" spans="1:12" ht="25.5">
      <c r="A312" s="217"/>
      <c r="B312" s="217"/>
      <c r="C312" s="18" t="s">
        <v>65</v>
      </c>
      <c r="D312" s="290"/>
      <c r="E312" s="292"/>
      <c r="F312" s="290"/>
      <c r="G312" s="239"/>
      <c r="H312" s="307"/>
      <c r="I312" s="292"/>
      <c r="J312" s="290"/>
      <c r="K312" s="292"/>
      <c r="L312" s="276"/>
    </row>
    <row r="313" spans="1:12" ht="38.25">
      <c r="A313" s="217"/>
      <c r="B313" s="217"/>
      <c r="C313" s="18" t="s">
        <v>66</v>
      </c>
      <c r="D313" s="290"/>
      <c r="E313" s="292"/>
      <c r="F313" s="290"/>
      <c r="G313" s="239"/>
      <c r="H313" s="307"/>
      <c r="I313" s="292"/>
      <c r="J313" s="290"/>
      <c r="K313" s="292"/>
      <c r="L313" s="276"/>
    </row>
    <row r="314" spans="1:12" ht="25.5">
      <c r="A314" s="217"/>
      <c r="B314" s="217"/>
      <c r="C314" s="18" t="s">
        <v>67</v>
      </c>
      <c r="D314" s="290"/>
      <c r="E314" s="292"/>
      <c r="F314" s="290"/>
      <c r="G314" s="239"/>
      <c r="H314" s="307"/>
      <c r="I314" s="292"/>
      <c r="J314" s="290"/>
      <c r="K314" s="292"/>
      <c r="L314" s="276"/>
    </row>
    <row r="315" spans="1:12" ht="25.5">
      <c r="A315" s="217"/>
      <c r="B315" s="217"/>
      <c r="C315" s="18" t="s">
        <v>273</v>
      </c>
      <c r="D315" s="290"/>
      <c r="E315" s="292"/>
      <c r="F315" s="290"/>
      <c r="G315" s="239"/>
      <c r="H315" s="307"/>
      <c r="I315" s="292"/>
      <c r="J315" s="290"/>
      <c r="K315" s="292"/>
      <c r="L315" s="276"/>
    </row>
    <row r="316" spans="1:12" ht="26.25" thickBot="1">
      <c r="A316" s="218"/>
      <c r="B316" s="218"/>
      <c r="C316" s="12" t="s">
        <v>274</v>
      </c>
      <c r="D316" s="195"/>
      <c r="E316" s="193"/>
      <c r="F316" s="195"/>
      <c r="G316" s="189"/>
      <c r="H316" s="191"/>
      <c r="I316" s="193"/>
      <c r="J316" s="195"/>
      <c r="K316" s="193"/>
      <c r="L316" s="206"/>
    </row>
    <row r="317" spans="1:12" ht="25.5">
      <c r="A317" s="216" t="s">
        <v>35</v>
      </c>
      <c r="B317" s="18" t="s">
        <v>275</v>
      </c>
      <c r="C317" s="216"/>
      <c r="D317" s="194"/>
      <c r="E317" s="192"/>
      <c r="F317" s="194"/>
      <c r="G317" s="188"/>
      <c r="H317" s="190"/>
      <c r="I317" s="192"/>
      <c r="J317" s="194"/>
      <c r="K317" s="192"/>
      <c r="L317" s="180">
        <v>60000</v>
      </c>
    </row>
    <row r="318" spans="1:12" ht="39" thickBot="1">
      <c r="A318" s="218"/>
      <c r="B318" s="12" t="s">
        <v>276</v>
      </c>
      <c r="C318" s="218"/>
      <c r="D318" s="195"/>
      <c r="E318" s="193"/>
      <c r="F318" s="195"/>
      <c r="G318" s="189"/>
      <c r="H318" s="191"/>
      <c r="I318" s="193"/>
      <c r="J318" s="195"/>
      <c r="K318" s="193"/>
      <c r="L318" s="206"/>
    </row>
    <row r="319" spans="1:12" ht="14.25">
      <c r="A319" s="216" t="s">
        <v>37</v>
      </c>
      <c r="B319" s="216" t="s">
        <v>277</v>
      </c>
      <c r="C319" s="18" t="s">
        <v>60</v>
      </c>
      <c r="D319" s="194"/>
      <c r="E319" s="192"/>
      <c r="F319" s="194"/>
      <c r="G319" s="188"/>
      <c r="H319" s="190"/>
      <c r="I319" s="192"/>
      <c r="J319" s="194"/>
      <c r="K319" s="192"/>
      <c r="L319" s="180">
        <v>200000</v>
      </c>
    </row>
    <row r="320" spans="1:12" ht="14.25">
      <c r="A320" s="217"/>
      <c r="B320" s="217"/>
      <c r="C320" s="18" t="s">
        <v>61</v>
      </c>
      <c r="D320" s="290"/>
      <c r="E320" s="292"/>
      <c r="F320" s="290"/>
      <c r="G320" s="239"/>
      <c r="H320" s="307"/>
      <c r="I320" s="292"/>
      <c r="J320" s="290"/>
      <c r="K320" s="292"/>
      <c r="L320" s="276"/>
    </row>
    <row r="321" spans="1:12" ht="14.25">
      <c r="A321" s="217"/>
      <c r="B321" s="217"/>
      <c r="C321" s="18" t="s">
        <v>62</v>
      </c>
      <c r="D321" s="290"/>
      <c r="E321" s="292"/>
      <c r="F321" s="290"/>
      <c r="G321" s="239"/>
      <c r="H321" s="307"/>
      <c r="I321" s="292"/>
      <c r="J321" s="290"/>
      <c r="K321" s="292"/>
      <c r="L321" s="276"/>
    </row>
    <row r="322" spans="1:12" ht="14.25">
      <c r="A322" s="217"/>
      <c r="B322" s="217"/>
      <c r="C322" s="18" t="s">
        <v>63</v>
      </c>
      <c r="D322" s="290"/>
      <c r="E322" s="292"/>
      <c r="F322" s="290"/>
      <c r="G322" s="239"/>
      <c r="H322" s="307"/>
      <c r="I322" s="292"/>
      <c r="J322" s="290"/>
      <c r="K322" s="292"/>
      <c r="L322" s="276"/>
    </row>
    <row r="323" spans="1:12" ht="14.25">
      <c r="A323" s="217"/>
      <c r="B323" s="217"/>
      <c r="C323" s="18" t="s">
        <v>64</v>
      </c>
      <c r="D323" s="290"/>
      <c r="E323" s="292"/>
      <c r="F323" s="290"/>
      <c r="G323" s="239"/>
      <c r="H323" s="307"/>
      <c r="I323" s="292"/>
      <c r="J323" s="290"/>
      <c r="K323" s="292"/>
      <c r="L323" s="276"/>
    </row>
    <row r="324" spans="1:12" ht="25.5">
      <c r="A324" s="217"/>
      <c r="B324" s="217"/>
      <c r="C324" s="18" t="s">
        <v>65</v>
      </c>
      <c r="D324" s="290"/>
      <c r="E324" s="292"/>
      <c r="F324" s="290"/>
      <c r="G324" s="239"/>
      <c r="H324" s="307"/>
      <c r="I324" s="292"/>
      <c r="J324" s="290"/>
      <c r="K324" s="292"/>
      <c r="L324" s="276"/>
    </row>
    <row r="325" spans="1:12" ht="14.25">
      <c r="A325" s="217"/>
      <c r="B325" s="217"/>
      <c r="C325" s="18" t="s">
        <v>278</v>
      </c>
      <c r="D325" s="290"/>
      <c r="E325" s="292"/>
      <c r="F325" s="290"/>
      <c r="G325" s="239"/>
      <c r="H325" s="307"/>
      <c r="I325" s="292"/>
      <c r="J325" s="290"/>
      <c r="K325" s="292"/>
      <c r="L325" s="276"/>
    </row>
    <row r="326" spans="1:12" ht="14.25">
      <c r="A326" s="38"/>
      <c r="B326" s="172"/>
      <c r="C326" s="173"/>
      <c r="D326" s="173"/>
      <c r="E326" s="173"/>
      <c r="F326" s="173"/>
      <c r="G326" s="173"/>
      <c r="H326" s="173"/>
      <c r="I326" s="173"/>
      <c r="J326" s="173"/>
      <c r="K326" s="174"/>
      <c r="L326" s="105">
        <f>(L303+L304+L305+L306+L307+L317+L319)</f>
        <v>1320000</v>
      </c>
    </row>
    <row r="327" spans="1:12" ht="15" thickBot="1">
      <c r="A327" s="213" t="s">
        <v>72</v>
      </c>
      <c r="B327" s="214"/>
      <c r="C327" s="214"/>
      <c r="D327" s="214"/>
      <c r="E327" s="214"/>
      <c r="F327" s="214"/>
      <c r="G327" s="214"/>
      <c r="H327" s="214"/>
      <c r="I327" s="214"/>
      <c r="J327" s="214"/>
      <c r="K327" s="214"/>
      <c r="L327" s="215"/>
    </row>
    <row r="328" spans="1:12" ht="64.5" thickBot="1">
      <c r="A328" s="11" t="s">
        <v>12</v>
      </c>
      <c r="B328" s="12" t="s">
        <v>279</v>
      </c>
      <c r="C328" s="12" t="s">
        <v>280</v>
      </c>
      <c r="D328" s="46"/>
      <c r="E328" s="50"/>
      <c r="F328" s="48"/>
      <c r="G328" s="49"/>
      <c r="H328" s="48"/>
      <c r="I328" s="50"/>
      <c r="J328" s="48"/>
      <c r="K328" s="47"/>
      <c r="L328" s="16">
        <v>700000</v>
      </c>
    </row>
    <row r="329" spans="1:12" ht="14.25">
      <c r="A329" s="216" t="s">
        <v>15</v>
      </c>
      <c r="B329" s="18" t="s">
        <v>281</v>
      </c>
      <c r="C329" s="216" t="s">
        <v>283</v>
      </c>
      <c r="D329" s="223"/>
      <c r="E329" s="192"/>
      <c r="F329" s="194"/>
      <c r="G329" s="188"/>
      <c r="H329" s="229"/>
      <c r="I329" s="192"/>
      <c r="J329" s="194"/>
      <c r="K329" s="192"/>
      <c r="L329" s="180">
        <v>150000</v>
      </c>
    </row>
    <row r="330" spans="1:12" ht="39" thickBot="1">
      <c r="A330" s="218"/>
      <c r="B330" s="18" t="s">
        <v>282</v>
      </c>
      <c r="C330" s="217"/>
      <c r="D330" s="288"/>
      <c r="E330" s="292"/>
      <c r="F330" s="290"/>
      <c r="G330" s="239"/>
      <c r="H330" s="291"/>
      <c r="I330" s="292"/>
      <c r="J330" s="290"/>
      <c r="K330" s="292"/>
      <c r="L330" s="276"/>
    </row>
    <row r="331" spans="1:12" ht="15" thickBot="1">
      <c r="A331" s="75"/>
      <c r="B331" s="172"/>
      <c r="C331" s="173"/>
      <c r="D331" s="173"/>
      <c r="E331" s="173"/>
      <c r="F331" s="173"/>
      <c r="G331" s="173"/>
      <c r="H331" s="173"/>
      <c r="I331" s="173"/>
      <c r="J331" s="173"/>
      <c r="K331" s="174"/>
      <c r="L331" s="105">
        <f>(L328+L329)</f>
        <v>850000</v>
      </c>
    </row>
    <row r="332" spans="1:12" ht="15" thickBot="1">
      <c r="A332" s="200" t="s">
        <v>82</v>
      </c>
      <c r="B332" s="214"/>
      <c r="C332" s="214"/>
      <c r="D332" s="214"/>
      <c r="E332" s="214"/>
      <c r="F332" s="214"/>
      <c r="G332" s="214"/>
      <c r="H332" s="214"/>
      <c r="I332" s="214"/>
      <c r="J332" s="214"/>
      <c r="K332" s="214"/>
      <c r="L332" s="215"/>
    </row>
    <row r="333" spans="1:12" ht="38.25">
      <c r="A333" s="216" t="s">
        <v>12</v>
      </c>
      <c r="B333" s="216" t="s">
        <v>284</v>
      </c>
      <c r="C333" s="18" t="s">
        <v>252</v>
      </c>
      <c r="D333" s="223"/>
      <c r="E333" s="209"/>
      <c r="F333" s="219"/>
      <c r="G333" s="227"/>
      <c r="H333" s="229"/>
      <c r="I333" s="209"/>
      <c r="J333" s="219"/>
      <c r="K333" s="209"/>
      <c r="L333" s="180">
        <v>200000</v>
      </c>
    </row>
    <row r="334" spans="1:12" ht="25.5">
      <c r="A334" s="217"/>
      <c r="B334" s="217"/>
      <c r="C334" s="18" t="s">
        <v>285</v>
      </c>
      <c r="D334" s="288"/>
      <c r="E334" s="308"/>
      <c r="F334" s="220"/>
      <c r="G334" s="309"/>
      <c r="H334" s="291"/>
      <c r="I334" s="308"/>
      <c r="J334" s="220"/>
      <c r="K334" s="308"/>
      <c r="L334" s="276"/>
    </row>
    <row r="335" spans="1:12" ht="25.5">
      <c r="A335" s="217"/>
      <c r="B335" s="217"/>
      <c r="C335" s="18" t="s">
        <v>286</v>
      </c>
      <c r="D335" s="288"/>
      <c r="E335" s="308"/>
      <c r="F335" s="220"/>
      <c r="G335" s="309"/>
      <c r="H335" s="291"/>
      <c r="I335" s="308"/>
      <c r="J335" s="220"/>
      <c r="K335" s="308"/>
      <c r="L335" s="276"/>
    </row>
    <row r="336" spans="1:12" ht="25.5">
      <c r="A336" s="217"/>
      <c r="B336" s="217"/>
      <c r="C336" s="18" t="s">
        <v>287</v>
      </c>
      <c r="D336" s="288"/>
      <c r="E336" s="308"/>
      <c r="F336" s="220"/>
      <c r="G336" s="309"/>
      <c r="H336" s="291"/>
      <c r="I336" s="308"/>
      <c r="J336" s="220"/>
      <c r="K336" s="308"/>
      <c r="L336" s="276"/>
    </row>
    <row r="337" spans="1:12" ht="25.5">
      <c r="A337" s="217"/>
      <c r="B337" s="217"/>
      <c r="C337" s="18" t="s">
        <v>288</v>
      </c>
      <c r="D337" s="288"/>
      <c r="E337" s="308"/>
      <c r="F337" s="220"/>
      <c r="G337" s="309"/>
      <c r="H337" s="291"/>
      <c r="I337" s="308"/>
      <c r="J337" s="220"/>
      <c r="K337" s="308"/>
      <c r="L337" s="276"/>
    </row>
    <row r="338" spans="1:12" ht="26.25" thickBot="1">
      <c r="A338" s="218"/>
      <c r="B338" s="218"/>
      <c r="C338" s="12" t="s">
        <v>289</v>
      </c>
      <c r="D338" s="224"/>
      <c r="E338" s="210"/>
      <c r="F338" s="221"/>
      <c r="G338" s="228"/>
      <c r="H338" s="230"/>
      <c r="I338" s="210"/>
      <c r="J338" s="221"/>
      <c r="K338" s="210"/>
      <c r="L338" s="206"/>
    </row>
    <row r="339" spans="1:12" ht="51.75" thickBot="1">
      <c r="A339" s="11" t="s">
        <v>15</v>
      </c>
      <c r="B339" s="12" t="s">
        <v>908</v>
      </c>
      <c r="C339" s="12" t="s">
        <v>290</v>
      </c>
      <c r="D339" s="69"/>
      <c r="E339" s="70"/>
      <c r="F339" s="148"/>
      <c r="G339" s="149"/>
      <c r="H339" s="148"/>
      <c r="I339" s="151"/>
      <c r="J339" s="148"/>
      <c r="K339" s="151"/>
      <c r="L339" s="16">
        <v>60000</v>
      </c>
    </row>
    <row r="340" spans="1:12" ht="115.5" thickBot="1">
      <c r="A340" s="11" t="s">
        <v>18</v>
      </c>
      <c r="B340" s="12" t="s">
        <v>291</v>
      </c>
      <c r="C340" s="12" t="s">
        <v>292</v>
      </c>
      <c r="D340" s="148"/>
      <c r="E340" s="151"/>
      <c r="F340" s="46"/>
      <c r="G340" s="149"/>
      <c r="H340" s="148"/>
      <c r="I340" s="151"/>
      <c r="J340" s="46"/>
      <c r="K340" s="151"/>
      <c r="L340" s="16">
        <v>80000</v>
      </c>
    </row>
    <row r="341" spans="1:12" ht="51.75" thickBot="1">
      <c r="A341" s="11" t="s">
        <v>20</v>
      </c>
      <c r="B341" s="12" t="s">
        <v>293</v>
      </c>
      <c r="C341" s="12" t="s">
        <v>294</v>
      </c>
      <c r="D341" s="46"/>
      <c r="E341" s="151"/>
      <c r="F341" s="148"/>
      <c r="G341" s="149"/>
      <c r="H341" s="46"/>
      <c r="I341" s="47"/>
      <c r="J341" s="46"/>
      <c r="K341" s="47"/>
      <c r="L341" s="16">
        <v>80000</v>
      </c>
    </row>
    <row r="342" spans="1:12" ht="39" thickBot="1">
      <c r="A342" s="11" t="s">
        <v>23</v>
      </c>
      <c r="B342" s="12" t="s">
        <v>295</v>
      </c>
      <c r="C342" s="12" t="s">
        <v>417</v>
      </c>
      <c r="D342" s="46"/>
      <c r="E342" s="151"/>
      <c r="F342" s="148"/>
      <c r="G342" s="149"/>
      <c r="H342" s="46"/>
      <c r="I342" s="47"/>
      <c r="J342" s="46"/>
      <c r="K342" s="47"/>
      <c r="L342" s="16">
        <v>70000</v>
      </c>
    </row>
    <row r="343" spans="1:12" ht="127.5">
      <c r="A343" s="17" t="s">
        <v>35</v>
      </c>
      <c r="B343" s="18" t="s">
        <v>418</v>
      </c>
      <c r="C343" s="18" t="s">
        <v>296</v>
      </c>
      <c r="D343" s="152"/>
      <c r="E343" s="153"/>
      <c r="F343" s="152"/>
      <c r="G343" s="154"/>
      <c r="H343" s="152"/>
      <c r="I343" s="153"/>
      <c r="J343" s="152"/>
      <c r="K343" s="153"/>
      <c r="L343" s="22">
        <v>250000</v>
      </c>
    </row>
    <row r="344" spans="1:12" ht="14.25">
      <c r="A344" s="38"/>
      <c r="B344" s="172"/>
      <c r="C344" s="173"/>
      <c r="D344" s="173"/>
      <c r="E344" s="173"/>
      <c r="F344" s="173"/>
      <c r="G344" s="173"/>
      <c r="H344" s="173"/>
      <c r="I344" s="173"/>
      <c r="J344" s="173"/>
      <c r="K344" s="174"/>
      <c r="L344" s="105">
        <f>(L333+L339+L340+L341+L342+L343)</f>
        <v>740000</v>
      </c>
    </row>
    <row r="345" spans="1:12" ht="15" thickBot="1">
      <c r="A345" s="213" t="s">
        <v>92</v>
      </c>
      <c r="B345" s="214"/>
      <c r="C345" s="214"/>
      <c r="D345" s="214"/>
      <c r="E345" s="214"/>
      <c r="F345" s="214"/>
      <c r="G345" s="214"/>
      <c r="H345" s="214"/>
      <c r="I345" s="214"/>
      <c r="J345" s="214"/>
      <c r="K345" s="214"/>
      <c r="L345" s="215"/>
    </row>
    <row r="346" spans="1:12" ht="38.25">
      <c r="A346" s="216" t="s">
        <v>12</v>
      </c>
      <c r="B346" s="216" t="s">
        <v>297</v>
      </c>
      <c r="C346" s="18" t="s">
        <v>298</v>
      </c>
      <c r="D346" s="219"/>
      <c r="E346" s="209"/>
      <c r="F346" s="219"/>
      <c r="G346" s="227"/>
      <c r="H346" s="314"/>
      <c r="I346" s="209"/>
      <c r="J346" s="219"/>
      <c r="K346" s="209"/>
      <c r="L346" s="180">
        <v>199300</v>
      </c>
    </row>
    <row r="347" spans="1:12" ht="38.25">
      <c r="A347" s="217"/>
      <c r="B347" s="217"/>
      <c r="C347" s="18" t="s">
        <v>299</v>
      </c>
      <c r="D347" s="220"/>
      <c r="E347" s="308"/>
      <c r="F347" s="220"/>
      <c r="G347" s="309"/>
      <c r="H347" s="326"/>
      <c r="I347" s="308"/>
      <c r="J347" s="220"/>
      <c r="K347" s="308"/>
      <c r="L347" s="276"/>
    </row>
    <row r="348" spans="1:12" ht="15" thickBot="1">
      <c r="A348" s="218"/>
      <c r="B348" s="218"/>
      <c r="C348" s="12" t="s">
        <v>300</v>
      </c>
      <c r="D348" s="221"/>
      <c r="E348" s="210"/>
      <c r="F348" s="221"/>
      <c r="G348" s="228"/>
      <c r="H348" s="315"/>
      <c r="I348" s="210"/>
      <c r="J348" s="221"/>
      <c r="K348" s="210"/>
      <c r="L348" s="206"/>
    </row>
    <row r="349" spans="1:12" ht="38.25" customHeight="1">
      <c r="A349" s="216" t="s">
        <v>15</v>
      </c>
      <c r="B349" s="216" t="s">
        <v>301</v>
      </c>
      <c r="C349" s="18" t="s">
        <v>302</v>
      </c>
      <c r="D349" s="219"/>
      <c r="E349" s="209"/>
      <c r="F349" s="219"/>
      <c r="G349" s="227"/>
      <c r="H349" s="314"/>
      <c r="I349" s="209"/>
      <c r="J349" s="219"/>
      <c r="K349" s="209"/>
      <c r="L349" s="180">
        <v>458700</v>
      </c>
    </row>
    <row r="350" spans="1:12" ht="14.25">
      <c r="A350" s="217"/>
      <c r="B350" s="217"/>
      <c r="C350" s="18" t="s">
        <v>303</v>
      </c>
      <c r="D350" s="220"/>
      <c r="E350" s="308"/>
      <c r="F350" s="220"/>
      <c r="G350" s="309"/>
      <c r="H350" s="326"/>
      <c r="I350" s="308"/>
      <c r="J350" s="220"/>
      <c r="K350" s="308"/>
      <c r="L350" s="276"/>
    </row>
    <row r="351" spans="1:12" ht="26.25" thickBot="1">
      <c r="A351" s="218"/>
      <c r="B351" s="218"/>
      <c r="C351" s="12" t="s">
        <v>304</v>
      </c>
      <c r="D351" s="221"/>
      <c r="E351" s="210"/>
      <c r="F351" s="221"/>
      <c r="G351" s="228"/>
      <c r="H351" s="315"/>
      <c r="I351" s="210"/>
      <c r="J351" s="221"/>
      <c r="K351" s="210"/>
      <c r="L351" s="206"/>
    </row>
    <row r="352" spans="1:12" ht="25.5">
      <c r="A352" s="216" t="s">
        <v>18</v>
      </c>
      <c r="B352" s="216" t="s">
        <v>305</v>
      </c>
      <c r="C352" s="18" t="s">
        <v>306</v>
      </c>
      <c r="D352" s="223"/>
      <c r="E352" s="209"/>
      <c r="F352" s="219"/>
      <c r="G352" s="227"/>
      <c r="H352" s="314"/>
      <c r="I352" s="209"/>
      <c r="J352" s="219"/>
      <c r="K352" s="209"/>
      <c r="L352" s="180">
        <v>287600</v>
      </c>
    </row>
    <row r="353" spans="1:12" ht="51.75" thickBot="1">
      <c r="A353" s="218"/>
      <c r="B353" s="218"/>
      <c r="C353" s="12" t="s">
        <v>307</v>
      </c>
      <c r="D353" s="224"/>
      <c r="E353" s="210"/>
      <c r="F353" s="221"/>
      <c r="G353" s="228"/>
      <c r="H353" s="315"/>
      <c r="I353" s="210"/>
      <c r="J353" s="221"/>
      <c r="K353" s="210"/>
      <c r="L353" s="206"/>
    </row>
    <row r="354" spans="1:12" ht="25.5">
      <c r="A354" s="216" t="s">
        <v>20</v>
      </c>
      <c r="B354" s="216" t="s">
        <v>308</v>
      </c>
      <c r="C354" s="18" t="s">
        <v>309</v>
      </c>
      <c r="D354" s="219"/>
      <c r="E354" s="209"/>
      <c r="F354" s="219"/>
      <c r="G354" s="227"/>
      <c r="H354" s="314"/>
      <c r="I354" s="209"/>
      <c r="J354" s="219"/>
      <c r="K354" s="209"/>
      <c r="L354" s="180">
        <v>110000</v>
      </c>
    </row>
    <row r="355" spans="1:12" ht="14.25">
      <c r="A355" s="217"/>
      <c r="B355" s="217"/>
      <c r="C355" s="18" t="s">
        <v>310</v>
      </c>
      <c r="D355" s="220"/>
      <c r="E355" s="308"/>
      <c r="F355" s="220"/>
      <c r="G355" s="309"/>
      <c r="H355" s="326"/>
      <c r="I355" s="308"/>
      <c r="J355" s="220"/>
      <c r="K355" s="308"/>
      <c r="L355" s="276"/>
    </row>
    <row r="356" spans="1:12" s="122" customFormat="1" ht="14.25">
      <c r="A356" s="38"/>
      <c r="B356" s="363"/>
      <c r="C356" s="368"/>
      <c r="D356" s="368"/>
      <c r="E356" s="368"/>
      <c r="F356" s="368"/>
      <c r="G356" s="368"/>
      <c r="H356" s="368"/>
      <c r="I356" s="368"/>
      <c r="J356" s="368"/>
      <c r="K356" s="368"/>
      <c r="L356" s="105">
        <f>(L346+L349+L352+L354)</f>
        <v>1055600</v>
      </c>
    </row>
    <row r="357" spans="1:12" ht="14.25">
      <c r="A357" s="355" t="s">
        <v>103</v>
      </c>
      <c r="B357" s="355"/>
      <c r="C357" s="355"/>
      <c r="D357" s="355"/>
      <c r="E357" s="355"/>
      <c r="F357" s="355"/>
      <c r="G357" s="355"/>
      <c r="H357" s="355"/>
      <c r="I357" s="355"/>
      <c r="J357" s="355"/>
      <c r="K357" s="355"/>
      <c r="L357" s="355"/>
    </row>
    <row r="358" spans="1:12" ht="14.25">
      <c r="A358" s="217" t="s">
        <v>12</v>
      </c>
      <c r="B358" s="217" t="s">
        <v>311</v>
      </c>
      <c r="C358" s="18" t="s">
        <v>312</v>
      </c>
      <c r="D358" s="290"/>
      <c r="E358" s="292"/>
      <c r="F358" s="356"/>
      <c r="G358" s="357"/>
      <c r="H358" s="307"/>
      <c r="I358" s="292"/>
      <c r="J358" s="356"/>
      <c r="K358" s="359"/>
      <c r="L358" s="276">
        <v>400000</v>
      </c>
    </row>
    <row r="359" spans="1:12" ht="14.25">
      <c r="A359" s="217"/>
      <c r="B359" s="217"/>
      <c r="C359" s="18" t="s">
        <v>313</v>
      </c>
      <c r="D359" s="290"/>
      <c r="E359" s="292"/>
      <c r="F359" s="356"/>
      <c r="G359" s="357"/>
      <c r="H359" s="307"/>
      <c r="I359" s="292"/>
      <c r="J359" s="356"/>
      <c r="K359" s="359"/>
      <c r="L359" s="276"/>
    </row>
    <row r="360" spans="1:12" ht="38.25">
      <c r="A360" s="217"/>
      <c r="B360" s="217"/>
      <c r="C360" s="18" t="s">
        <v>314</v>
      </c>
      <c r="D360" s="290"/>
      <c r="E360" s="292"/>
      <c r="F360" s="356"/>
      <c r="G360" s="357"/>
      <c r="H360" s="307"/>
      <c r="I360" s="292"/>
      <c r="J360" s="356"/>
      <c r="K360" s="359"/>
      <c r="L360" s="276"/>
    </row>
    <row r="361" spans="1:12" ht="25.5">
      <c r="A361" s="217"/>
      <c r="B361" s="217"/>
      <c r="C361" s="18" t="s">
        <v>315</v>
      </c>
      <c r="D361" s="290"/>
      <c r="E361" s="292"/>
      <c r="F361" s="356"/>
      <c r="G361" s="357"/>
      <c r="H361" s="307"/>
      <c r="I361" s="292"/>
      <c r="J361" s="356"/>
      <c r="K361" s="359"/>
      <c r="L361" s="276"/>
    </row>
    <row r="362" spans="1:12" ht="39" thickBot="1">
      <c r="A362" s="218"/>
      <c r="B362" s="218"/>
      <c r="C362" s="12" t="s">
        <v>316</v>
      </c>
      <c r="D362" s="195"/>
      <c r="E362" s="193"/>
      <c r="F362" s="311"/>
      <c r="G362" s="358"/>
      <c r="H362" s="191"/>
      <c r="I362" s="193"/>
      <c r="J362" s="311"/>
      <c r="K362" s="360"/>
      <c r="L362" s="206"/>
    </row>
    <row r="363" spans="1:12" ht="14.25">
      <c r="A363" s="216" t="s">
        <v>15</v>
      </c>
      <c r="B363" s="216" t="s">
        <v>317</v>
      </c>
      <c r="C363" s="18" t="s">
        <v>312</v>
      </c>
      <c r="D363" s="223"/>
      <c r="E363" s="192"/>
      <c r="F363" s="194"/>
      <c r="G363" s="281"/>
      <c r="H363" s="229"/>
      <c r="I363" s="192"/>
      <c r="J363" s="194"/>
      <c r="K363" s="225"/>
      <c r="L363" s="180">
        <v>80000</v>
      </c>
    </row>
    <row r="364" spans="1:12" ht="14.25">
      <c r="A364" s="217"/>
      <c r="B364" s="217"/>
      <c r="C364" s="18" t="s">
        <v>318</v>
      </c>
      <c r="D364" s="288"/>
      <c r="E364" s="292"/>
      <c r="F364" s="290"/>
      <c r="G364" s="316"/>
      <c r="H364" s="291"/>
      <c r="I364" s="292"/>
      <c r="J364" s="290"/>
      <c r="K364" s="289"/>
      <c r="L364" s="276"/>
    </row>
    <row r="365" spans="1:12" ht="38.25">
      <c r="A365" s="217"/>
      <c r="B365" s="217"/>
      <c r="C365" s="18" t="s">
        <v>319</v>
      </c>
      <c r="D365" s="288"/>
      <c r="E365" s="292"/>
      <c r="F365" s="290"/>
      <c r="G365" s="316"/>
      <c r="H365" s="291"/>
      <c r="I365" s="292"/>
      <c r="J365" s="290"/>
      <c r="K365" s="289"/>
      <c r="L365" s="276"/>
    </row>
    <row r="366" spans="1:12" ht="25.5">
      <c r="A366" s="217"/>
      <c r="B366" s="217"/>
      <c r="C366" s="18" t="s">
        <v>320</v>
      </c>
      <c r="D366" s="288"/>
      <c r="E366" s="292"/>
      <c r="F366" s="290"/>
      <c r="G366" s="316"/>
      <c r="H366" s="291"/>
      <c r="I366" s="292"/>
      <c r="J366" s="290"/>
      <c r="K366" s="289"/>
      <c r="L366" s="276"/>
    </row>
    <row r="367" spans="1:12" ht="38.25">
      <c r="A367" s="217"/>
      <c r="B367" s="217"/>
      <c r="C367" s="18" t="s">
        <v>316</v>
      </c>
      <c r="D367" s="288"/>
      <c r="E367" s="292"/>
      <c r="F367" s="290"/>
      <c r="G367" s="316"/>
      <c r="H367" s="291"/>
      <c r="I367" s="292"/>
      <c r="J367" s="290"/>
      <c r="K367" s="289"/>
      <c r="L367" s="276"/>
    </row>
    <row r="368" spans="1:12" ht="15" thickBot="1">
      <c r="A368" s="218"/>
      <c r="B368" s="218"/>
      <c r="C368" s="12" t="s">
        <v>321</v>
      </c>
      <c r="D368" s="224"/>
      <c r="E368" s="193"/>
      <c r="F368" s="195"/>
      <c r="G368" s="282"/>
      <c r="H368" s="230"/>
      <c r="I368" s="193"/>
      <c r="J368" s="195"/>
      <c r="K368" s="226"/>
      <c r="L368" s="206"/>
    </row>
    <row r="369" spans="1:12" ht="14.25">
      <c r="A369" s="216" t="s">
        <v>18</v>
      </c>
      <c r="B369" s="216" t="s">
        <v>322</v>
      </c>
      <c r="C369" s="18" t="s">
        <v>312</v>
      </c>
      <c r="D369" s="223"/>
      <c r="E369" s="225"/>
      <c r="F369" s="194"/>
      <c r="G369" s="188"/>
      <c r="H369" s="229"/>
      <c r="I369" s="225"/>
      <c r="J369" s="194"/>
      <c r="K369" s="192"/>
      <c r="L369" s="180">
        <v>120000</v>
      </c>
    </row>
    <row r="370" spans="1:12" ht="14.25">
      <c r="A370" s="217"/>
      <c r="B370" s="217"/>
      <c r="C370" s="18" t="s">
        <v>313</v>
      </c>
      <c r="D370" s="288"/>
      <c r="E370" s="289"/>
      <c r="F370" s="290"/>
      <c r="G370" s="239"/>
      <c r="H370" s="291"/>
      <c r="I370" s="289"/>
      <c r="J370" s="290"/>
      <c r="K370" s="292"/>
      <c r="L370" s="276"/>
    </row>
    <row r="371" spans="1:12" ht="38.25">
      <c r="A371" s="217"/>
      <c r="B371" s="217"/>
      <c r="C371" s="18" t="s">
        <v>323</v>
      </c>
      <c r="D371" s="288"/>
      <c r="E371" s="289"/>
      <c r="F371" s="290"/>
      <c r="G371" s="239"/>
      <c r="H371" s="291"/>
      <c r="I371" s="289"/>
      <c r="J371" s="290"/>
      <c r="K371" s="292"/>
      <c r="L371" s="276"/>
    </row>
    <row r="372" spans="1:12" ht="25.5">
      <c r="A372" s="217"/>
      <c r="B372" s="217"/>
      <c r="C372" s="18" t="s">
        <v>315</v>
      </c>
      <c r="D372" s="288"/>
      <c r="E372" s="289"/>
      <c r="F372" s="290"/>
      <c r="G372" s="239"/>
      <c r="H372" s="291"/>
      <c r="I372" s="289"/>
      <c r="J372" s="290"/>
      <c r="K372" s="292"/>
      <c r="L372" s="276"/>
    </row>
    <row r="373" spans="1:12" ht="38.25">
      <c r="A373" s="217"/>
      <c r="B373" s="217"/>
      <c r="C373" s="18" t="s">
        <v>316</v>
      </c>
      <c r="D373" s="288"/>
      <c r="E373" s="289"/>
      <c r="F373" s="290"/>
      <c r="G373" s="239"/>
      <c r="H373" s="291"/>
      <c r="I373" s="289"/>
      <c r="J373" s="290"/>
      <c r="K373" s="292"/>
      <c r="L373" s="276"/>
    </row>
    <row r="374" spans="1:12" ht="15" thickBot="1">
      <c r="A374" s="218"/>
      <c r="B374" s="218"/>
      <c r="C374" s="12" t="s">
        <v>324</v>
      </c>
      <c r="D374" s="224"/>
      <c r="E374" s="226"/>
      <c r="F374" s="195"/>
      <c r="G374" s="189"/>
      <c r="H374" s="230"/>
      <c r="I374" s="226"/>
      <c r="J374" s="195"/>
      <c r="K374" s="193"/>
      <c r="L374" s="206"/>
    </row>
    <row r="375" spans="1:12" ht="14.25">
      <c r="A375" s="216" t="s">
        <v>20</v>
      </c>
      <c r="B375" s="216" t="s">
        <v>325</v>
      </c>
      <c r="C375" s="18" t="s">
        <v>326</v>
      </c>
      <c r="D375" s="194"/>
      <c r="E375" s="192"/>
      <c r="F375" s="194"/>
      <c r="G375" s="188"/>
      <c r="H375" s="190"/>
      <c r="I375" s="192"/>
      <c r="J375" s="194"/>
      <c r="K375" s="192"/>
      <c r="L375" s="180">
        <v>200000</v>
      </c>
    </row>
    <row r="376" spans="1:12" ht="14.25">
      <c r="A376" s="217"/>
      <c r="B376" s="217"/>
      <c r="C376" s="18" t="s">
        <v>327</v>
      </c>
      <c r="D376" s="290"/>
      <c r="E376" s="292"/>
      <c r="F376" s="290"/>
      <c r="G376" s="239"/>
      <c r="H376" s="307"/>
      <c r="I376" s="292"/>
      <c r="J376" s="290"/>
      <c r="K376" s="292"/>
      <c r="L376" s="276"/>
    </row>
    <row r="377" spans="1:12" ht="39" thickBot="1">
      <c r="A377" s="218"/>
      <c r="B377" s="218"/>
      <c r="C377" s="12" t="s">
        <v>328</v>
      </c>
      <c r="D377" s="195"/>
      <c r="E377" s="193"/>
      <c r="F377" s="195"/>
      <c r="G377" s="189"/>
      <c r="H377" s="191"/>
      <c r="I377" s="193"/>
      <c r="J377" s="195"/>
      <c r="K377" s="193"/>
      <c r="L377" s="206"/>
    </row>
    <row r="378" spans="1:12" ht="26.25" thickBot="1">
      <c r="A378" s="11" t="s">
        <v>23</v>
      </c>
      <c r="B378" s="12" t="s">
        <v>329</v>
      </c>
      <c r="C378" s="12" t="s">
        <v>330</v>
      </c>
      <c r="D378" s="48"/>
      <c r="E378" s="50"/>
      <c r="F378" s="48"/>
      <c r="G378" s="49"/>
      <c r="H378" s="48"/>
      <c r="I378" s="50"/>
      <c r="J378" s="48"/>
      <c r="K378" s="50"/>
      <c r="L378" s="16">
        <v>600000</v>
      </c>
    </row>
    <row r="379" spans="1:12" ht="14.25">
      <c r="A379" s="216" t="s">
        <v>35</v>
      </c>
      <c r="B379" s="18" t="s">
        <v>331</v>
      </c>
      <c r="C379" s="66" t="s">
        <v>419</v>
      </c>
      <c r="D379" s="223"/>
      <c r="E379" s="225"/>
      <c r="F379" s="194"/>
      <c r="G379" s="188"/>
      <c r="H379" s="229"/>
      <c r="I379" s="225"/>
      <c r="J379" s="194"/>
      <c r="K379" s="192"/>
      <c r="L379" s="180">
        <v>60000</v>
      </c>
    </row>
    <row r="380" spans="1:12" ht="38.25">
      <c r="A380" s="217"/>
      <c r="B380" s="18" t="s">
        <v>332</v>
      </c>
      <c r="C380" s="66" t="s">
        <v>420</v>
      </c>
      <c r="D380" s="288"/>
      <c r="E380" s="289"/>
      <c r="F380" s="290"/>
      <c r="G380" s="239"/>
      <c r="H380" s="291"/>
      <c r="I380" s="289"/>
      <c r="J380" s="290"/>
      <c r="K380" s="292"/>
      <c r="L380" s="276"/>
    </row>
    <row r="381" spans="1:12" ht="25.5">
      <c r="A381" s="217"/>
      <c r="B381" s="73"/>
      <c r="C381" s="66" t="s">
        <v>421</v>
      </c>
      <c r="D381" s="288"/>
      <c r="E381" s="289"/>
      <c r="F381" s="290"/>
      <c r="G381" s="239"/>
      <c r="H381" s="291"/>
      <c r="I381" s="289"/>
      <c r="J381" s="290"/>
      <c r="K381" s="292"/>
      <c r="L381" s="276"/>
    </row>
    <row r="382" spans="1:12" ht="14.25">
      <c r="A382" s="217"/>
      <c r="B382" s="73"/>
      <c r="C382" s="66" t="s">
        <v>333</v>
      </c>
      <c r="D382" s="288"/>
      <c r="E382" s="289"/>
      <c r="F382" s="290"/>
      <c r="G382" s="239"/>
      <c r="H382" s="291"/>
      <c r="I382" s="289"/>
      <c r="J382" s="290"/>
      <c r="K382" s="292"/>
      <c r="L382" s="276"/>
    </row>
    <row r="383" spans="1:12" ht="51.75" thickBot="1">
      <c r="A383" s="218"/>
      <c r="B383" s="74"/>
      <c r="C383" s="67" t="s">
        <v>422</v>
      </c>
      <c r="D383" s="224"/>
      <c r="E383" s="226"/>
      <c r="F383" s="195"/>
      <c r="G383" s="189"/>
      <c r="H383" s="230"/>
      <c r="I383" s="226"/>
      <c r="J383" s="195"/>
      <c r="K383" s="193"/>
      <c r="L383" s="206"/>
    </row>
    <row r="384" spans="1:12" ht="25.5">
      <c r="A384" s="216" t="s">
        <v>37</v>
      </c>
      <c r="B384" s="216" t="s">
        <v>334</v>
      </c>
      <c r="C384" s="18" t="s">
        <v>335</v>
      </c>
      <c r="D384" s="223"/>
      <c r="E384" s="225"/>
      <c r="F384" s="194"/>
      <c r="G384" s="188"/>
      <c r="H384" s="229"/>
      <c r="I384" s="225"/>
      <c r="J384" s="194"/>
      <c r="K384" s="192"/>
      <c r="L384" s="180">
        <v>30000</v>
      </c>
    </row>
    <row r="385" spans="1:12" ht="14.25">
      <c r="A385" s="217"/>
      <c r="B385" s="217"/>
      <c r="C385" s="18" t="s">
        <v>336</v>
      </c>
      <c r="D385" s="288"/>
      <c r="E385" s="289"/>
      <c r="F385" s="290"/>
      <c r="G385" s="239"/>
      <c r="H385" s="291"/>
      <c r="I385" s="289"/>
      <c r="J385" s="290"/>
      <c r="K385" s="292"/>
      <c r="L385" s="276"/>
    </row>
    <row r="386" spans="1:12" ht="76.5">
      <c r="A386" s="217"/>
      <c r="B386" s="217"/>
      <c r="C386" s="18" t="s">
        <v>337</v>
      </c>
      <c r="D386" s="288"/>
      <c r="E386" s="289"/>
      <c r="F386" s="290"/>
      <c r="G386" s="239"/>
      <c r="H386" s="291"/>
      <c r="I386" s="289"/>
      <c r="J386" s="290"/>
      <c r="K386" s="292"/>
      <c r="L386" s="276"/>
    </row>
    <row r="387" spans="1:12" ht="14.25">
      <c r="A387" s="217"/>
      <c r="B387" s="217"/>
      <c r="C387" s="18" t="s">
        <v>338</v>
      </c>
      <c r="D387" s="288"/>
      <c r="E387" s="289"/>
      <c r="F387" s="290"/>
      <c r="G387" s="239"/>
      <c r="H387" s="291"/>
      <c r="I387" s="289"/>
      <c r="J387" s="290"/>
      <c r="K387" s="292"/>
      <c r="L387" s="276"/>
    </row>
    <row r="388" spans="1:12" ht="14.25">
      <c r="A388" s="217"/>
      <c r="B388" s="217"/>
      <c r="C388" s="18" t="s">
        <v>339</v>
      </c>
      <c r="D388" s="288"/>
      <c r="E388" s="289"/>
      <c r="F388" s="290"/>
      <c r="G388" s="239"/>
      <c r="H388" s="291"/>
      <c r="I388" s="289"/>
      <c r="J388" s="290"/>
      <c r="K388" s="292"/>
      <c r="L388" s="276"/>
    </row>
    <row r="389" spans="1:12" ht="25.5">
      <c r="A389" s="217"/>
      <c r="B389" s="361"/>
      <c r="C389" s="114" t="s">
        <v>340</v>
      </c>
      <c r="D389" s="362"/>
      <c r="E389" s="289"/>
      <c r="F389" s="290"/>
      <c r="G389" s="239"/>
      <c r="H389" s="291"/>
      <c r="I389" s="289"/>
      <c r="J389" s="290"/>
      <c r="K389" s="292"/>
      <c r="L389" s="276"/>
    </row>
    <row r="390" spans="1:12" s="122" customFormat="1" ht="14.25">
      <c r="A390" s="38"/>
      <c r="B390" s="363"/>
      <c r="C390" s="368"/>
      <c r="D390" s="368"/>
      <c r="E390" s="368"/>
      <c r="F390" s="368"/>
      <c r="G390" s="368"/>
      <c r="H390" s="368"/>
      <c r="I390" s="368"/>
      <c r="J390" s="368"/>
      <c r="K390" s="368"/>
      <c r="L390" s="105">
        <f>(L358+L363+L369+L375+L378+L379+L384)</f>
        <v>1490000</v>
      </c>
    </row>
    <row r="391" spans="1:12" ht="15" thickBot="1">
      <c r="A391" s="213" t="s">
        <v>117</v>
      </c>
      <c r="B391" s="214"/>
      <c r="C391" s="214"/>
      <c r="D391" s="214"/>
      <c r="E391" s="214"/>
      <c r="F391" s="214"/>
      <c r="G391" s="214"/>
      <c r="H391" s="214"/>
      <c r="I391" s="214"/>
      <c r="J391" s="214"/>
      <c r="K391" s="214"/>
      <c r="L391" s="215"/>
    </row>
    <row r="392" spans="1:12" ht="26.25" thickBot="1">
      <c r="A392" s="11" t="s">
        <v>12</v>
      </c>
      <c r="B392" s="12" t="s">
        <v>932</v>
      </c>
      <c r="C392" s="12"/>
      <c r="D392" s="148"/>
      <c r="E392" s="132"/>
      <c r="F392" s="131"/>
      <c r="G392" s="133"/>
      <c r="H392" s="148"/>
      <c r="I392" s="151"/>
      <c r="J392" s="148"/>
      <c r="K392" s="151"/>
      <c r="L392" s="16">
        <v>20980</v>
      </c>
    </row>
    <row r="393" spans="1:12" ht="14.25">
      <c r="A393" s="216" t="s">
        <v>15</v>
      </c>
      <c r="B393" s="216" t="s">
        <v>933</v>
      </c>
      <c r="C393" s="216"/>
      <c r="D393" s="231"/>
      <c r="E393" s="233"/>
      <c r="F393" s="231"/>
      <c r="G393" s="317"/>
      <c r="H393" s="314"/>
      <c r="I393" s="233"/>
      <c r="J393" s="231"/>
      <c r="K393" s="233"/>
      <c r="L393" s="180">
        <v>37000</v>
      </c>
    </row>
    <row r="394" spans="1:12" ht="14.25">
      <c r="A394" s="217"/>
      <c r="B394" s="277"/>
      <c r="C394" s="217"/>
      <c r="D394" s="322"/>
      <c r="E394" s="323"/>
      <c r="F394" s="322"/>
      <c r="G394" s="324"/>
      <c r="H394" s="326"/>
      <c r="I394" s="323"/>
      <c r="J394" s="322"/>
      <c r="K394" s="323"/>
      <c r="L394" s="276"/>
    </row>
    <row r="395" spans="1:12" ht="21.75" customHeight="1" thickBot="1">
      <c r="A395" s="218"/>
      <c r="B395" s="306"/>
      <c r="C395" s="218"/>
      <c r="D395" s="232"/>
      <c r="E395" s="234"/>
      <c r="F395" s="232"/>
      <c r="G395" s="318"/>
      <c r="H395" s="315"/>
      <c r="I395" s="234"/>
      <c r="J395" s="232"/>
      <c r="K395" s="234"/>
      <c r="L395" s="206"/>
    </row>
    <row r="396" spans="1:12" ht="30.75" customHeight="1">
      <c r="A396" s="216" t="s">
        <v>18</v>
      </c>
      <c r="B396" s="216" t="s">
        <v>344</v>
      </c>
      <c r="C396" s="216" t="s">
        <v>934</v>
      </c>
      <c r="D396" s="231"/>
      <c r="E396" s="233"/>
      <c r="F396" s="219"/>
      <c r="G396" s="227"/>
      <c r="H396" s="314"/>
      <c r="I396" s="209"/>
      <c r="J396" s="219"/>
      <c r="K396" s="209"/>
      <c r="L396" s="180">
        <v>80000</v>
      </c>
    </row>
    <row r="397" spans="1:12" ht="49.5" customHeight="1" thickBot="1">
      <c r="A397" s="218"/>
      <c r="B397" s="218"/>
      <c r="C397" s="218"/>
      <c r="D397" s="232"/>
      <c r="E397" s="234"/>
      <c r="F397" s="221"/>
      <c r="G397" s="228"/>
      <c r="H397" s="315"/>
      <c r="I397" s="210"/>
      <c r="J397" s="221"/>
      <c r="K397" s="210"/>
      <c r="L397" s="370"/>
    </row>
    <row r="398" spans="1:12" ht="39" thickBot="1">
      <c r="A398" s="11" t="s">
        <v>20</v>
      </c>
      <c r="B398" s="12" t="s">
        <v>935</v>
      </c>
      <c r="C398" s="12"/>
      <c r="D398" s="131"/>
      <c r="E398" s="151"/>
      <c r="F398" s="148"/>
      <c r="G398" s="133"/>
      <c r="H398" s="131"/>
      <c r="I398" s="132"/>
      <c r="J398" s="131"/>
      <c r="K398" s="132"/>
      <c r="L398" s="16">
        <v>9760</v>
      </c>
    </row>
    <row r="399" spans="1:12" ht="26.25" thickBot="1">
      <c r="A399" s="11" t="s">
        <v>23</v>
      </c>
      <c r="B399" s="12" t="s">
        <v>936</v>
      </c>
      <c r="C399" s="12"/>
      <c r="D399" s="131"/>
      <c r="E399" s="132"/>
      <c r="F399" s="131"/>
      <c r="G399" s="133"/>
      <c r="H399" s="148"/>
      <c r="I399" s="151"/>
      <c r="J399" s="148"/>
      <c r="K399" s="151"/>
      <c r="L399" s="16">
        <v>27316</v>
      </c>
    </row>
    <row r="400" spans="1:12" ht="39" thickBot="1">
      <c r="A400" s="11" t="s">
        <v>35</v>
      </c>
      <c r="B400" s="12" t="s">
        <v>937</v>
      </c>
      <c r="C400" s="12" t="s">
        <v>938</v>
      </c>
      <c r="D400" s="131"/>
      <c r="E400" s="151"/>
      <c r="F400" s="131"/>
      <c r="G400" s="133"/>
      <c r="H400" s="131"/>
      <c r="I400" s="151"/>
      <c r="J400" s="131"/>
      <c r="K400" s="132"/>
      <c r="L400" s="16">
        <v>234440</v>
      </c>
    </row>
    <row r="401" spans="1:12" ht="26.25" thickBot="1">
      <c r="A401" s="11" t="s">
        <v>37</v>
      </c>
      <c r="B401" s="12" t="s">
        <v>939</v>
      </c>
      <c r="C401" s="12"/>
      <c r="D401" s="131"/>
      <c r="E401" s="132"/>
      <c r="F401" s="131"/>
      <c r="G401" s="149"/>
      <c r="H401" s="131"/>
      <c r="I401" s="151"/>
      <c r="J401" s="131"/>
      <c r="K401" s="132"/>
      <c r="L401" s="16">
        <v>5300</v>
      </c>
    </row>
    <row r="402" spans="1:12" ht="14.25">
      <c r="A402" s="216" t="s">
        <v>120</v>
      </c>
      <c r="B402" s="216" t="s">
        <v>341</v>
      </c>
      <c r="C402" s="216"/>
      <c r="D402" s="231"/>
      <c r="E402" s="233"/>
      <c r="F402" s="219"/>
      <c r="G402" s="317"/>
      <c r="H402" s="235"/>
      <c r="I402" s="233"/>
      <c r="J402" s="219"/>
      <c r="K402" s="233"/>
      <c r="L402" s="180">
        <v>40680</v>
      </c>
    </row>
    <row r="403" spans="1:12" ht="27.75" customHeight="1" thickBot="1">
      <c r="A403" s="218"/>
      <c r="B403" s="306"/>
      <c r="C403" s="218"/>
      <c r="D403" s="232"/>
      <c r="E403" s="234"/>
      <c r="F403" s="221"/>
      <c r="G403" s="318"/>
      <c r="H403" s="236"/>
      <c r="I403" s="234"/>
      <c r="J403" s="221"/>
      <c r="K403" s="234"/>
      <c r="L403" s="206"/>
    </row>
    <row r="404" spans="1:12" ht="115.5" thickBot="1">
      <c r="A404" s="11" t="s">
        <v>121</v>
      </c>
      <c r="B404" s="12" t="s">
        <v>940</v>
      </c>
      <c r="C404" s="12"/>
      <c r="D404" s="131"/>
      <c r="E404" s="132"/>
      <c r="F404" s="131"/>
      <c r="G404" s="133"/>
      <c r="H404" s="131"/>
      <c r="I404" s="151"/>
      <c r="J404" s="131"/>
      <c r="K404" s="132"/>
      <c r="L404" s="16">
        <v>15350</v>
      </c>
    </row>
    <row r="405" spans="1:12" ht="64.5" thickBot="1">
      <c r="A405" s="11" t="s">
        <v>122</v>
      </c>
      <c r="B405" s="12" t="s">
        <v>342</v>
      </c>
      <c r="C405" s="12"/>
      <c r="D405" s="131"/>
      <c r="E405" s="151"/>
      <c r="F405" s="148"/>
      <c r="G405" s="149"/>
      <c r="H405" s="148"/>
      <c r="I405" s="151"/>
      <c r="J405" s="148"/>
      <c r="K405" s="151"/>
      <c r="L405" s="16">
        <v>72300</v>
      </c>
    </row>
    <row r="406" spans="1:12" ht="39" thickBot="1">
      <c r="A406" s="11" t="s">
        <v>124</v>
      </c>
      <c r="B406" s="12" t="s">
        <v>941</v>
      </c>
      <c r="C406" s="12"/>
      <c r="D406" s="131"/>
      <c r="E406" s="151"/>
      <c r="F406" s="148"/>
      <c r="G406" s="149"/>
      <c r="H406" s="131"/>
      <c r="I406" s="132"/>
      <c r="J406" s="131"/>
      <c r="K406" s="132"/>
      <c r="L406" s="16">
        <v>14300</v>
      </c>
    </row>
    <row r="407" spans="1:12" ht="15" thickBot="1">
      <c r="A407" s="11" t="s">
        <v>126</v>
      </c>
      <c r="B407" s="12" t="s">
        <v>942</v>
      </c>
      <c r="C407" s="12"/>
      <c r="D407" s="131"/>
      <c r="E407" s="151"/>
      <c r="F407" s="131"/>
      <c r="G407" s="133"/>
      <c r="H407" s="131"/>
      <c r="I407" s="132"/>
      <c r="J407" s="131"/>
      <c r="K407" s="132"/>
      <c r="L407" s="16">
        <v>11688</v>
      </c>
    </row>
    <row r="408" spans="1:12" ht="39" thickBot="1">
      <c r="A408" s="11" t="s">
        <v>127</v>
      </c>
      <c r="B408" s="12" t="s">
        <v>343</v>
      </c>
      <c r="C408" s="12"/>
      <c r="D408" s="131"/>
      <c r="E408" s="132"/>
      <c r="F408" s="148"/>
      <c r="G408" s="149"/>
      <c r="H408" s="131"/>
      <c r="I408" s="151"/>
      <c r="J408" s="148"/>
      <c r="K408" s="151"/>
      <c r="L408" s="16">
        <v>30000</v>
      </c>
    </row>
    <row r="409" spans="1:12" ht="39" thickBot="1">
      <c r="A409" s="136" t="s">
        <v>129</v>
      </c>
      <c r="B409" s="12" t="s">
        <v>943</v>
      </c>
      <c r="C409" s="12"/>
      <c r="D409" s="131"/>
      <c r="E409" s="151"/>
      <c r="F409" s="148"/>
      <c r="G409" s="149"/>
      <c r="H409" s="131"/>
      <c r="I409" s="132"/>
      <c r="J409" s="131"/>
      <c r="K409" s="132"/>
      <c r="L409" s="16">
        <v>22000</v>
      </c>
    </row>
    <row r="410" spans="1:12" ht="17.25" customHeight="1">
      <c r="A410" s="363" t="s">
        <v>131</v>
      </c>
      <c r="B410" s="364" t="s">
        <v>944</v>
      </c>
      <c r="C410" s="216"/>
      <c r="D410" s="231"/>
      <c r="E410" s="233"/>
      <c r="F410" s="231"/>
      <c r="G410" s="317"/>
      <c r="H410" s="314"/>
      <c r="I410" s="209"/>
      <c r="J410" s="219"/>
      <c r="K410" s="209"/>
      <c r="L410" s="180">
        <v>20000</v>
      </c>
    </row>
    <row r="411" spans="1:12" ht="14.25" hidden="1">
      <c r="A411" s="363"/>
      <c r="B411" s="365"/>
      <c r="C411" s="217"/>
      <c r="D411" s="322"/>
      <c r="E411" s="323"/>
      <c r="F411" s="322"/>
      <c r="G411" s="324"/>
      <c r="H411" s="326"/>
      <c r="I411" s="308"/>
      <c r="J411" s="220"/>
      <c r="K411" s="308"/>
      <c r="L411" s="276"/>
    </row>
    <row r="412" spans="1:12" s="122" customFormat="1" ht="14.25">
      <c r="A412" s="138"/>
      <c r="B412" s="369"/>
      <c r="C412" s="368"/>
      <c r="D412" s="368"/>
      <c r="E412" s="368"/>
      <c r="F412" s="368"/>
      <c r="G412" s="368"/>
      <c r="H412" s="368"/>
      <c r="I412" s="368"/>
      <c r="J412" s="368"/>
      <c r="K412" s="368"/>
      <c r="L412" s="105">
        <f>(L392+L393+L396+L398+L399+L400+L401+L402+L404+L405+L406+L407+L408+L409+L410)</f>
        <v>641114</v>
      </c>
    </row>
    <row r="413" spans="1:12" ht="15" thickBot="1">
      <c r="A413" s="213" t="s">
        <v>144</v>
      </c>
      <c r="B413" s="214"/>
      <c r="C413" s="214"/>
      <c r="D413" s="214"/>
      <c r="E413" s="214"/>
      <c r="F413" s="214"/>
      <c r="G413" s="214"/>
      <c r="H413" s="214"/>
      <c r="I413" s="214"/>
      <c r="J413" s="214"/>
      <c r="K413" s="214"/>
      <c r="L413" s="215"/>
    </row>
    <row r="414" spans="1:12" ht="25.5">
      <c r="A414" s="216" t="s">
        <v>12</v>
      </c>
      <c r="B414" s="18" t="s">
        <v>345</v>
      </c>
      <c r="C414" s="216" t="s">
        <v>347</v>
      </c>
      <c r="D414" s="223"/>
      <c r="E414" s="225"/>
      <c r="F414" s="219"/>
      <c r="G414" s="227"/>
      <c r="H414" s="229"/>
      <c r="I414" s="225"/>
      <c r="J414" s="219"/>
      <c r="K414" s="209"/>
      <c r="L414" s="180">
        <v>200000</v>
      </c>
    </row>
    <row r="415" spans="1:12" ht="26.25" thickBot="1">
      <c r="A415" s="218"/>
      <c r="B415" s="12" t="s">
        <v>346</v>
      </c>
      <c r="C415" s="218"/>
      <c r="D415" s="224"/>
      <c r="E415" s="226"/>
      <c r="F415" s="221"/>
      <c r="G415" s="228"/>
      <c r="H415" s="230"/>
      <c r="I415" s="226"/>
      <c r="J415" s="221"/>
      <c r="K415" s="210"/>
      <c r="L415" s="206"/>
    </row>
    <row r="416" spans="1:12" ht="51.75" thickBot="1">
      <c r="A416" s="11" t="s">
        <v>15</v>
      </c>
      <c r="B416" s="12" t="s">
        <v>348</v>
      </c>
      <c r="C416" s="12" t="s">
        <v>349</v>
      </c>
      <c r="D416" s="148"/>
      <c r="E416" s="151"/>
      <c r="F416" s="148"/>
      <c r="G416" s="149"/>
      <c r="H416" s="148"/>
      <c r="I416" s="151"/>
      <c r="J416" s="148"/>
      <c r="K416" s="151"/>
      <c r="L416" s="16">
        <v>30000</v>
      </c>
    </row>
    <row r="417" spans="1:12" ht="39" thickBot="1">
      <c r="A417" s="11" t="s">
        <v>18</v>
      </c>
      <c r="B417" s="12" t="s">
        <v>350</v>
      </c>
      <c r="C417" s="12" t="s">
        <v>351</v>
      </c>
      <c r="D417" s="131"/>
      <c r="E417" s="132"/>
      <c r="F417" s="46"/>
      <c r="G417" s="149"/>
      <c r="H417" s="46"/>
      <c r="I417" s="47"/>
      <c r="J417" s="148"/>
      <c r="K417" s="151"/>
      <c r="L417" s="16">
        <v>10000</v>
      </c>
    </row>
    <row r="418" spans="1:12" ht="64.5" thickBot="1">
      <c r="A418" s="11" t="s">
        <v>20</v>
      </c>
      <c r="B418" s="12" t="s">
        <v>352</v>
      </c>
      <c r="C418" s="12" t="s">
        <v>353</v>
      </c>
      <c r="D418" s="131"/>
      <c r="E418" s="151"/>
      <c r="F418" s="148"/>
      <c r="G418" s="149"/>
      <c r="H418" s="46"/>
      <c r="I418" s="47"/>
      <c r="J418" s="46"/>
      <c r="K418" s="47"/>
      <c r="L418" s="16">
        <v>7000</v>
      </c>
    </row>
    <row r="419" spans="1:12" ht="44.25" customHeight="1">
      <c r="A419" s="216" t="s">
        <v>23</v>
      </c>
      <c r="B419" s="18" t="s">
        <v>354</v>
      </c>
      <c r="C419" s="216" t="s">
        <v>356</v>
      </c>
      <c r="D419" s="231"/>
      <c r="E419" s="233"/>
      <c r="F419" s="219"/>
      <c r="G419" s="227"/>
      <c r="H419" s="229"/>
      <c r="I419" s="225"/>
      <c r="J419" s="223"/>
      <c r="K419" s="225"/>
      <c r="L419" s="180">
        <v>50000</v>
      </c>
    </row>
    <row r="420" spans="1:12" ht="36" customHeight="1" thickBot="1">
      <c r="A420" s="218"/>
      <c r="B420" s="12" t="s">
        <v>355</v>
      </c>
      <c r="C420" s="218"/>
      <c r="D420" s="232"/>
      <c r="E420" s="234"/>
      <c r="F420" s="221"/>
      <c r="G420" s="228"/>
      <c r="H420" s="230"/>
      <c r="I420" s="226"/>
      <c r="J420" s="224"/>
      <c r="K420" s="226"/>
      <c r="L420" s="206"/>
    </row>
    <row r="421" spans="1:12" ht="38.25">
      <c r="A421" s="216" t="s">
        <v>35</v>
      </c>
      <c r="B421" s="18" t="s">
        <v>357</v>
      </c>
      <c r="C421" s="216" t="s">
        <v>360</v>
      </c>
      <c r="D421" s="219"/>
      <c r="E421" s="209"/>
      <c r="F421" s="219"/>
      <c r="G421" s="227"/>
      <c r="H421" s="314"/>
      <c r="I421" s="209"/>
      <c r="J421" s="219"/>
      <c r="K421" s="209"/>
      <c r="L421" s="180">
        <v>200000</v>
      </c>
    </row>
    <row r="422" spans="1:12" ht="14.25">
      <c r="A422" s="217"/>
      <c r="B422" s="18" t="s">
        <v>358</v>
      </c>
      <c r="C422" s="217"/>
      <c r="D422" s="220"/>
      <c r="E422" s="308"/>
      <c r="F422" s="220"/>
      <c r="G422" s="309"/>
      <c r="H422" s="326"/>
      <c r="I422" s="308"/>
      <c r="J422" s="220"/>
      <c r="K422" s="308"/>
      <c r="L422" s="276"/>
    </row>
    <row r="423" spans="1:12" ht="14.25">
      <c r="A423" s="217"/>
      <c r="B423" s="18" t="s">
        <v>359</v>
      </c>
      <c r="C423" s="217"/>
      <c r="D423" s="220"/>
      <c r="E423" s="308"/>
      <c r="F423" s="220"/>
      <c r="G423" s="309"/>
      <c r="H423" s="326"/>
      <c r="I423" s="308"/>
      <c r="J423" s="220"/>
      <c r="K423" s="308"/>
      <c r="L423" s="276"/>
    </row>
    <row r="424" spans="1:12" s="122" customFormat="1" ht="14.25">
      <c r="A424" s="38"/>
      <c r="B424" s="363"/>
      <c r="C424" s="368"/>
      <c r="D424" s="368"/>
      <c r="E424" s="368"/>
      <c r="F424" s="368"/>
      <c r="G424" s="368"/>
      <c r="H424" s="368"/>
      <c r="I424" s="368"/>
      <c r="J424" s="368"/>
      <c r="K424" s="368"/>
      <c r="L424" s="105">
        <f>(L414+L416+L417+L418+L419+L421)</f>
        <v>497000</v>
      </c>
    </row>
    <row r="425" spans="1:12" ht="15" thickBot="1">
      <c r="A425" s="213" t="s">
        <v>164</v>
      </c>
      <c r="B425" s="214"/>
      <c r="C425" s="214"/>
      <c r="D425" s="214"/>
      <c r="E425" s="214"/>
      <c r="F425" s="214"/>
      <c r="G425" s="214"/>
      <c r="H425" s="214"/>
      <c r="I425" s="214"/>
      <c r="J425" s="214"/>
      <c r="K425" s="214"/>
      <c r="L425" s="215"/>
    </row>
    <row r="426" spans="1:12" ht="51.75" thickBot="1">
      <c r="A426" s="11" t="s">
        <v>12</v>
      </c>
      <c r="B426" s="12" t="s">
        <v>361</v>
      </c>
      <c r="C426" s="12" t="s">
        <v>362</v>
      </c>
      <c r="D426" s="46"/>
      <c r="E426" s="50"/>
      <c r="F426" s="48"/>
      <c r="G426" s="52"/>
      <c r="H426" s="46"/>
      <c r="I426" s="50"/>
      <c r="J426" s="48"/>
      <c r="K426" s="47"/>
      <c r="L426" s="16">
        <v>160000</v>
      </c>
    </row>
    <row r="427" spans="1:12" ht="39" thickBot="1">
      <c r="A427" s="11" t="s">
        <v>15</v>
      </c>
      <c r="B427" s="12" t="s">
        <v>363</v>
      </c>
      <c r="C427" s="12" t="s">
        <v>364</v>
      </c>
      <c r="D427" s="48"/>
      <c r="E427" s="50"/>
      <c r="F427" s="48"/>
      <c r="G427" s="49"/>
      <c r="H427" s="48"/>
      <c r="I427" s="50"/>
      <c r="J427" s="48"/>
      <c r="K427" s="50"/>
      <c r="L427" s="16">
        <v>250000</v>
      </c>
    </row>
    <row r="428" spans="1:12" ht="26.25" thickBot="1">
      <c r="A428" s="11" t="s">
        <v>18</v>
      </c>
      <c r="B428" s="12" t="s">
        <v>365</v>
      </c>
      <c r="C428" s="12" t="s">
        <v>366</v>
      </c>
      <c r="D428" s="46"/>
      <c r="E428" s="50"/>
      <c r="F428" s="48"/>
      <c r="G428" s="52"/>
      <c r="H428" s="46"/>
      <c r="I428" s="50"/>
      <c r="J428" s="48"/>
      <c r="K428" s="47"/>
      <c r="L428" s="16">
        <v>100000</v>
      </c>
    </row>
    <row r="429" spans="1:12" ht="38.25">
      <c r="A429" s="17" t="s">
        <v>20</v>
      </c>
      <c r="B429" s="18" t="s">
        <v>367</v>
      </c>
      <c r="C429" s="18"/>
      <c r="D429" s="76"/>
      <c r="E429" s="77"/>
      <c r="F429" s="76"/>
      <c r="G429" s="78"/>
      <c r="H429" s="76"/>
      <c r="I429" s="77"/>
      <c r="J429" s="76"/>
      <c r="K429" s="77"/>
      <c r="L429" s="22">
        <v>600000</v>
      </c>
    </row>
    <row r="430" spans="1:12" s="122" customFormat="1" ht="14.25">
      <c r="A430" s="38"/>
      <c r="B430" s="363"/>
      <c r="C430" s="368"/>
      <c r="D430" s="368"/>
      <c r="E430" s="368"/>
      <c r="F430" s="368"/>
      <c r="G430" s="368"/>
      <c r="H430" s="368"/>
      <c r="I430" s="368"/>
      <c r="J430" s="368"/>
      <c r="K430" s="368"/>
      <c r="L430" s="105">
        <f>(L426+L427+L428+L429)</f>
        <v>1110000</v>
      </c>
    </row>
    <row r="431" spans="1:12" ht="15" thickBot="1">
      <c r="A431" s="213" t="s">
        <v>176</v>
      </c>
      <c r="B431" s="214"/>
      <c r="C431" s="214"/>
      <c r="D431" s="214"/>
      <c r="E431" s="214"/>
      <c r="F431" s="214"/>
      <c r="G431" s="214"/>
      <c r="H431" s="214"/>
      <c r="I431" s="214"/>
      <c r="J431" s="214"/>
      <c r="K431" s="214"/>
      <c r="L431" s="215"/>
    </row>
    <row r="432" spans="1:12" ht="76.5">
      <c r="A432" s="216" t="s">
        <v>12</v>
      </c>
      <c r="B432" s="18" t="s">
        <v>368</v>
      </c>
      <c r="C432" s="216" t="s">
        <v>370</v>
      </c>
      <c r="D432" s="194"/>
      <c r="E432" s="192"/>
      <c r="F432" s="194"/>
      <c r="G432" s="188"/>
      <c r="H432" s="190"/>
      <c r="I432" s="192"/>
      <c r="J432" s="194"/>
      <c r="K432" s="192"/>
      <c r="L432" s="180">
        <v>210000</v>
      </c>
    </row>
    <row r="433" spans="1:12" ht="15" thickBot="1">
      <c r="A433" s="218"/>
      <c r="B433" s="12" t="s">
        <v>369</v>
      </c>
      <c r="C433" s="218"/>
      <c r="D433" s="195"/>
      <c r="E433" s="193"/>
      <c r="F433" s="195"/>
      <c r="G433" s="189"/>
      <c r="H433" s="191"/>
      <c r="I433" s="193"/>
      <c r="J433" s="195"/>
      <c r="K433" s="193"/>
      <c r="L433" s="206"/>
    </row>
    <row r="434" spans="1:12" ht="51">
      <c r="A434" s="216" t="s">
        <v>15</v>
      </c>
      <c r="B434" s="18" t="s">
        <v>371</v>
      </c>
      <c r="C434" s="216" t="s">
        <v>373</v>
      </c>
      <c r="D434" s="223"/>
      <c r="E434" s="192"/>
      <c r="F434" s="194"/>
      <c r="G434" s="281"/>
      <c r="H434" s="229"/>
      <c r="I434" s="192"/>
      <c r="J434" s="194"/>
      <c r="K434" s="225"/>
      <c r="L434" s="180">
        <v>60000</v>
      </c>
    </row>
    <row r="435" spans="1:12" ht="39" thickBot="1">
      <c r="A435" s="218"/>
      <c r="B435" s="12" t="s">
        <v>372</v>
      </c>
      <c r="C435" s="218"/>
      <c r="D435" s="224"/>
      <c r="E435" s="193"/>
      <c r="F435" s="195"/>
      <c r="G435" s="282"/>
      <c r="H435" s="230"/>
      <c r="I435" s="193"/>
      <c r="J435" s="195"/>
      <c r="K435" s="226"/>
      <c r="L435" s="206"/>
    </row>
    <row r="436" spans="1:12" ht="64.5" thickBot="1">
      <c r="A436" s="11" t="s">
        <v>18</v>
      </c>
      <c r="B436" s="12" t="s">
        <v>374</v>
      </c>
      <c r="C436" s="12" t="s">
        <v>375</v>
      </c>
      <c r="D436" s="46"/>
      <c r="E436" s="50"/>
      <c r="F436" s="46"/>
      <c r="G436" s="52"/>
      <c r="H436" s="46"/>
      <c r="I436" s="50"/>
      <c r="J436" s="46"/>
      <c r="K436" s="47"/>
      <c r="L436" s="16">
        <v>40000</v>
      </c>
    </row>
    <row r="437" spans="1:12" ht="51.75" thickBot="1">
      <c r="A437" s="11" t="s">
        <v>20</v>
      </c>
      <c r="B437" s="12" t="s">
        <v>376</v>
      </c>
      <c r="C437" s="12" t="s">
        <v>375</v>
      </c>
      <c r="D437" s="46"/>
      <c r="E437" s="47"/>
      <c r="F437" s="46"/>
      <c r="G437" s="49"/>
      <c r="H437" s="46"/>
      <c r="I437" s="47"/>
      <c r="J437" s="46"/>
      <c r="K437" s="50"/>
      <c r="L437" s="16">
        <v>60000</v>
      </c>
    </row>
    <row r="438" spans="1:12" ht="77.25" thickBot="1">
      <c r="A438" s="11" t="s">
        <v>23</v>
      </c>
      <c r="B438" s="12" t="s">
        <v>377</v>
      </c>
      <c r="C438" s="12" t="s">
        <v>375</v>
      </c>
      <c r="D438" s="46"/>
      <c r="E438" s="47"/>
      <c r="F438" s="48"/>
      <c r="G438" s="49"/>
      <c r="H438" s="46"/>
      <c r="I438" s="47"/>
      <c r="J438" s="48"/>
      <c r="K438" s="50"/>
      <c r="L438" s="16">
        <v>120000</v>
      </c>
    </row>
    <row r="439" spans="1:12" ht="39" thickBot="1">
      <c r="A439" s="11" t="s">
        <v>35</v>
      </c>
      <c r="B439" s="12" t="s">
        <v>378</v>
      </c>
      <c r="C439" s="12" t="s">
        <v>375</v>
      </c>
      <c r="D439" s="46"/>
      <c r="E439" s="47"/>
      <c r="F439" s="48"/>
      <c r="G439" s="52"/>
      <c r="H439" s="46"/>
      <c r="I439" s="47"/>
      <c r="J439" s="48"/>
      <c r="K439" s="47"/>
      <c r="L439" s="16">
        <v>20000</v>
      </c>
    </row>
    <row r="440" spans="1:12" ht="25.5">
      <c r="A440" s="216" t="s">
        <v>37</v>
      </c>
      <c r="B440" s="18" t="s">
        <v>379</v>
      </c>
      <c r="C440" s="216"/>
      <c r="D440" s="194"/>
      <c r="E440" s="192"/>
      <c r="F440" s="194"/>
      <c r="G440" s="188"/>
      <c r="H440" s="190"/>
      <c r="I440" s="192"/>
      <c r="J440" s="194"/>
      <c r="K440" s="192"/>
      <c r="L440" s="180">
        <v>340000</v>
      </c>
    </row>
    <row r="441" spans="1:12" ht="25.5">
      <c r="A441" s="217"/>
      <c r="B441" s="18" t="s">
        <v>380</v>
      </c>
      <c r="C441" s="217"/>
      <c r="D441" s="290"/>
      <c r="E441" s="292"/>
      <c r="F441" s="290"/>
      <c r="G441" s="239"/>
      <c r="H441" s="307"/>
      <c r="I441" s="292"/>
      <c r="J441" s="290"/>
      <c r="K441" s="292"/>
      <c r="L441" s="276"/>
    </row>
    <row r="442" spans="1:12" ht="14.25">
      <c r="A442" s="217"/>
      <c r="B442" s="18" t="s">
        <v>381</v>
      </c>
      <c r="C442" s="217"/>
      <c r="D442" s="290"/>
      <c r="E442" s="292"/>
      <c r="F442" s="290"/>
      <c r="G442" s="239"/>
      <c r="H442" s="307"/>
      <c r="I442" s="292"/>
      <c r="J442" s="290"/>
      <c r="K442" s="292"/>
      <c r="L442" s="276"/>
    </row>
    <row r="443" spans="1:12" s="122" customFormat="1" ht="14.25">
      <c r="A443" s="38"/>
      <c r="B443" s="363"/>
      <c r="C443" s="368"/>
      <c r="D443" s="368"/>
      <c r="E443" s="368"/>
      <c r="F443" s="368"/>
      <c r="G443" s="368"/>
      <c r="H443" s="368"/>
      <c r="I443" s="368"/>
      <c r="J443" s="368"/>
      <c r="K443" s="368"/>
      <c r="L443" s="105">
        <f>(L440+L439+L438+L437+L436+L434+L432)</f>
        <v>850000</v>
      </c>
    </row>
    <row r="444" spans="1:12" ht="15" thickBot="1">
      <c r="A444" s="213" t="s">
        <v>187</v>
      </c>
      <c r="B444" s="214"/>
      <c r="C444" s="214"/>
      <c r="D444" s="214"/>
      <c r="E444" s="214"/>
      <c r="F444" s="214"/>
      <c r="G444" s="214"/>
      <c r="H444" s="214"/>
      <c r="I444" s="214"/>
      <c r="J444" s="214"/>
      <c r="K444" s="214"/>
      <c r="L444" s="215"/>
    </row>
    <row r="445" spans="1:12" ht="25.5">
      <c r="A445" s="216" t="s">
        <v>12</v>
      </c>
      <c r="B445" s="18" t="s">
        <v>382</v>
      </c>
      <c r="C445" s="216"/>
      <c r="D445" s="223"/>
      <c r="E445" s="225"/>
      <c r="F445" s="219"/>
      <c r="G445" s="227"/>
      <c r="H445" s="314"/>
      <c r="I445" s="209"/>
      <c r="J445" s="219"/>
      <c r="K445" s="209"/>
      <c r="L445" s="180">
        <v>160000</v>
      </c>
    </row>
    <row r="446" spans="1:12" ht="39" thickBot="1">
      <c r="A446" s="218"/>
      <c r="B446" s="12" t="s">
        <v>383</v>
      </c>
      <c r="C446" s="218"/>
      <c r="D446" s="224"/>
      <c r="E446" s="226"/>
      <c r="F446" s="221"/>
      <c r="G446" s="228"/>
      <c r="H446" s="315"/>
      <c r="I446" s="210"/>
      <c r="J446" s="221"/>
      <c r="K446" s="210"/>
      <c r="L446" s="206"/>
    </row>
    <row r="447" spans="1:12" ht="64.5" thickBot="1">
      <c r="A447" s="11" t="s">
        <v>15</v>
      </c>
      <c r="B447" s="12" t="s">
        <v>384</v>
      </c>
      <c r="C447" s="12"/>
      <c r="D447" s="148"/>
      <c r="E447" s="151"/>
      <c r="F447" s="148"/>
      <c r="G447" s="149"/>
      <c r="H447" s="148"/>
      <c r="I447" s="151"/>
      <c r="J447" s="148"/>
      <c r="K447" s="151"/>
      <c r="L447" s="16">
        <v>150000</v>
      </c>
    </row>
    <row r="448" spans="1:12" ht="51">
      <c r="A448" s="17" t="s">
        <v>18</v>
      </c>
      <c r="B448" s="18" t="s">
        <v>385</v>
      </c>
      <c r="C448" s="18"/>
      <c r="D448" s="152"/>
      <c r="E448" s="153"/>
      <c r="F448" s="152"/>
      <c r="G448" s="154"/>
      <c r="H448" s="152"/>
      <c r="I448" s="153"/>
      <c r="J448" s="152"/>
      <c r="K448" s="153"/>
      <c r="L448" s="22">
        <v>20000</v>
      </c>
    </row>
    <row r="449" spans="1:12" s="122" customFormat="1" ht="14.25">
      <c r="A449" s="38"/>
      <c r="B449" s="363"/>
      <c r="C449" s="368"/>
      <c r="D449" s="368"/>
      <c r="E449" s="368"/>
      <c r="F449" s="368"/>
      <c r="G449" s="368"/>
      <c r="H449" s="368"/>
      <c r="I449" s="368"/>
      <c r="J449" s="368"/>
      <c r="K449" s="368"/>
      <c r="L449" s="105">
        <f>(L445+L447+L448)</f>
        <v>330000</v>
      </c>
    </row>
    <row r="450" spans="1:12" ht="15" thickBot="1">
      <c r="A450" s="213" t="s">
        <v>198</v>
      </c>
      <c r="B450" s="214"/>
      <c r="C450" s="214"/>
      <c r="D450" s="214"/>
      <c r="E450" s="214"/>
      <c r="F450" s="214"/>
      <c r="G450" s="214"/>
      <c r="H450" s="214"/>
      <c r="I450" s="214"/>
      <c r="J450" s="214"/>
      <c r="K450" s="214"/>
      <c r="L450" s="215"/>
    </row>
    <row r="451" spans="1:12" ht="51.75" thickBot="1">
      <c r="A451" s="11" t="s">
        <v>12</v>
      </c>
      <c r="B451" s="12" t="s">
        <v>186</v>
      </c>
      <c r="C451" s="12" t="s">
        <v>386</v>
      </c>
      <c r="D451" s="48"/>
      <c r="E451" s="50"/>
      <c r="F451" s="48"/>
      <c r="G451" s="49"/>
      <c r="H451" s="48"/>
      <c r="I451" s="50"/>
      <c r="J451" s="48"/>
      <c r="K451" s="50"/>
      <c r="L451" s="16">
        <v>540000</v>
      </c>
    </row>
    <row r="452" spans="1:12" ht="51.75" thickBot="1">
      <c r="A452" s="11" t="s">
        <v>15</v>
      </c>
      <c r="B452" s="12" t="s">
        <v>387</v>
      </c>
      <c r="C452" s="12" t="s">
        <v>388</v>
      </c>
      <c r="D452" s="48"/>
      <c r="E452" s="50"/>
      <c r="F452" s="48"/>
      <c r="G452" s="49"/>
      <c r="H452" s="48"/>
      <c r="I452" s="50"/>
      <c r="J452" s="48"/>
      <c r="K452" s="50"/>
      <c r="L452" s="16">
        <v>150000</v>
      </c>
    </row>
    <row r="453" spans="1:12" ht="38.25">
      <c r="A453" s="216" t="s">
        <v>18</v>
      </c>
      <c r="B453" s="216" t="s">
        <v>389</v>
      </c>
      <c r="C453" s="18" t="s">
        <v>390</v>
      </c>
      <c r="D453" s="194"/>
      <c r="E453" s="192"/>
      <c r="F453" s="194"/>
      <c r="G453" s="188"/>
      <c r="H453" s="190"/>
      <c r="I453" s="192"/>
      <c r="J453" s="194"/>
      <c r="K453" s="192"/>
      <c r="L453" s="180">
        <v>135000</v>
      </c>
    </row>
    <row r="454" spans="1:12" ht="25.5">
      <c r="A454" s="217"/>
      <c r="B454" s="217"/>
      <c r="C454" s="18" t="s">
        <v>391</v>
      </c>
      <c r="D454" s="290"/>
      <c r="E454" s="292"/>
      <c r="F454" s="290"/>
      <c r="G454" s="239"/>
      <c r="H454" s="307"/>
      <c r="I454" s="292"/>
      <c r="J454" s="290"/>
      <c r="K454" s="292"/>
      <c r="L454" s="276"/>
    </row>
    <row r="455" spans="1:12" ht="51">
      <c r="A455" s="217"/>
      <c r="B455" s="217"/>
      <c r="C455" s="18" t="s">
        <v>392</v>
      </c>
      <c r="D455" s="290"/>
      <c r="E455" s="292"/>
      <c r="F455" s="290"/>
      <c r="G455" s="239"/>
      <c r="H455" s="307"/>
      <c r="I455" s="292"/>
      <c r="J455" s="290"/>
      <c r="K455" s="292"/>
      <c r="L455" s="276"/>
    </row>
    <row r="456" spans="1:12" ht="51">
      <c r="A456" s="217"/>
      <c r="B456" s="217"/>
      <c r="C456" s="18" t="s">
        <v>393</v>
      </c>
      <c r="D456" s="290"/>
      <c r="E456" s="292"/>
      <c r="F456" s="290"/>
      <c r="G456" s="239"/>
      <c r="H456" s="307"/>
      <c r="I456" s="292"/>
      <c r="J456" s="290"/>
      <c r="K456" s="292"/>
      <c r="L456" s="276"/>
    </row>
    <row r="457" spans="1:12" ht="51.75" thickBot="1">
      <c r="A457" s="218"/>
      <c r="B457" s="218"/>
      <c r="C457" s="12" t="s">
        <v>394</v>
      </c>
      <c r="D457" s="195"/>
      <c r="E457" s="193"/>
      <c r="F457" s="195"/>
      <c r="G457" s="189"/>
      <c r="H457" s="191"/>
      <c r="I457" s="193"/>
      <c r="J457" s="195"/>
      <c r="K457" s="193"/>
      <c r="L457" s="206"/>
    </row>
    <row r="458" spans="1:12" ht="55.5" customHeight="1">
      <c r="A458" s="216" t="s">
        <v>20</v>
      </c>
      <c r="B458" s="216" t="s">
        <v>395</v>
      </c>
      <c r="C458" s="18" t="s">
        <v>396</v>
      </c>
      <c r="D458" s="194"/>
      <c r="E458" s="192"/>
      <c r="F458" s="194"/>
      <c r="G458" s="188"/>
      <c r="H458" s="190"/>
      <c r="I458" s="192"/>
      <c r="J458" s="194"/>
      <c r="K458" s="192"/>
      <c r="L458" s="180">
        <v>24000</v>
      </c>
    </row>
    <row r="459" spans="1:12" ht="39" thickBot="1">
      <c r="A459" s="218"/>
      <c r="B459" s="218"/>
      <c r="C459" s="12" t="s">
        <v>397</v>
      </c>
      <c r="D459" s="195"/>
      <c r="E459" s="193"/>
      <c r="F459" s="195"/>
      <c r="G459" s="189"/>
      <c r="H459" s="191"/>
      <c r="I459" s="193"/>
      <c r="J459" s="195"/>
      <c r="K459" s="193"/>
      <c r="L459" s="206"/>
    </row>
    <row r="460" spans="1:12" ht="26.25" thickBot="1">
      <c r="A460" s="11" t="s">
        <v>23</v>
      </c>
      <c r="B460" s="12" t="s">
        <v>398</v>
      </c>
      <c r="C460" s="12"/>
      <c r="D460" s="48"/>
      <c r="E460" s="50"/>
      <c r="F460" s="48"/>
      <c r="G460" s="49"/>
      <c r="H460" s="48"/>
      <c r="I460" s="50"/>
      <c r="J460" s="48"/>
      <c r="K460" s="50"/>
      <c r="L460" s="16">
        <v>120000</v>
      </c>
    </row>
    <row r="461" spans="1:12" ht="39" thickBot="1">
      <c r="A461" s="11" t="s">
        <v>35</v>
      </c>
      <c r="B461" s="12" t="s">
        <v>399</v>
      </c>
      <c r="C461" s="12"/>
      <c r="D461" s="48"/>
      <c r="E461" s="50"/>
      <c r="F461" s="48"/>
      <c r="G461" s="49"/>
      <c r="H461" s="48"/>
      <c r="I461" s="50"/>
      <c r="J461" s="48"/>
      <c r="K461" s="50"/>
      <c r="L461" s="16">
        <v>55000</v>
      </c>
    </row>
    <row r="462" spans="1:12" ht="39" thickBot="1">
      <c r="A462" s="11" t="s">
        <v>37</v>
      </c>
      <c r="B462" s="12" t="s">
        <v>400</v>
      </c>
      <c r="C462" s="12"/>
      <c r="D462" s="48"/>
      <c r="E462" s="50"/>
      <c r="F462" s="48"/>
      <c r="G462" s="49"/>
      <c r="H462" s="48"/>
      <c r="I462" s="50"/>
      <c r="J462" s="48"/>
      <c r="K462" s="50"/>
      <c r="L462" s="16">
        <v>70000</v>
      </c>
    </row>
    <row r="463" spans="1:12" ht="39" thickBot="1">
      <c r="A463" s="11" t="s">
        <v>120</v>
      </c>
      <c r="B463" s="12" t="s">
        <v>401</v>
      </c>
      <c r="C463" s="12"/>
      <c r="D463" s="48"/>
      <c r="E463" s="50"/>
      <c r="F463" s="48"/>
      <c r="G463" s="49"/>
      <c r="H463" s="48"/>
      <c r="I463" s="50"/>
      <c r="J463" s="48"/>
      <c r="K463" s="50"/>
      <c r="L463" s="16">
        <v>40000</v>
      </c>
    </row>
    <row r="464" spans="1:12" ht="25.5">
      <c r="A464" s="17" t="s">
        <v>121</v>
      </c>
      <c r="B464" s="18" t="s">
        <v>402</v>
      </c>
      <c r="C464" s="18"/>
      <c r="D464" s="76"/>
      <c r="E464" s="77"/>
      <c r="F464" s="76"/>
      <c r="G464" s="78"/>
      <c r="H464" s="76"/>
      <c r="I464" s="77"/>
      <c r="J464" s="76"/>
      <c r="K464" s="77"/>
      <c r="L464" s="22">
        <v>55000</v>
      </c>
    </row>
    <row r="465" spans="1:12" s="122" customFormat="1" ht="14.25">
      <c r="A465" s="38"/>
      <c r="B465" s="172"/>
      <c r="C465" s="173"/>
      <c r="D465" s="173"/>
      <c r="E465" s="173"/>
      <c r="F465" s="173"/>
      <c r="G465" s="173"/>
      <c r="H465" s="173"/>
      <c r="I465" s="173"/>
      <c r="J465" s="173"/>
      <c r="K465" s="174"/>
      <c r="L465" s="105">
        <f>(L451+L452+L453+L458+L460+L461+L462+L463+L464)</f>
        <v>1189000</v>
      </c>
    </row>
    <row r="466" spans="1:12" ht="15" thickBot="1">
      <c r="A466" s="213" t="s">
        <v>209</v>
      </c>
      <c r="B466" s="214"/>
      <c r="C466" s="214"/>
      <c r="D466" s="214"/>
      <c r="E466" s="214"/>
      <c r="F466" s="214"/>
      <c r="G466" s="214"/>
      <c r="H466" s="214"/>
      <c r="I466" s="214"/>
      <c r="J466" s="214"/>
      <c r="K466" s="214"/>
      <c r="L466" s="215"/>
    </row>
    <row r="467" spans="1:12" ht="25.5">
      <c r="A467" s="216" t="s">
        <v>12</v>
      </c>
      <c r="B467" s="18" t="s">
        <v>403</v>
      </c>
      <c r="C467" s="216"/>
      <c r="D467" s="219"/>
      <c r="E467" s="209"/>
      <c r="F467" s="219"/>
      <c r="G467" s="227"/>
      <c r="H467" s="314"/>
      <c r="I467" s="209"/>
      <c r="J467" s="219"/>
      <c r="K467" s="209"/>
      <c r="L467" s="180">
        <v>440000</v>
      </c>
    </row>
    <row r="468" spans="1:12" ht="15" thickBot="1">
      <c r="A468" s="218"/>
      <c r="B468" s="12" t="s">
        <v>404</v>
      </c>
      <c r="C468" s="218"/>
      <c r="D468" s="221"/>
      <c r="E468" s="210"/>
      <c r="F468" s="221"/>
      <c r="G468" s="228"/>
      <c r="H468" s="315"/>
      <c r="I468" s="210"/>
      <c r="J468" s="221"/>
      <c r="K468" s="210"/>
      <c r="L468" s="206"/>
    </row>
    <row r="469" spans="1:12" ht="39" thickBot="1">
      <c r="A469" s="11" t="s">
        <v>15</v>
      </c>
      <c r="B469" s="12" t="s">
        <v>405</v>
      </c>
      <c r="C469" s="12"/>
      <c r="D469" s="46"/>
      <c r="E469" s="151"/>
      <c r="F469" s="148"/>
      <c r="G469" s="149"/>
      <c r="H469" s="46"/>
      <c r="I469" s="151"/>
      <c r="J469" s="148"/>
      <c r="K469" s="151"/>
      <c r="L469" s="16">
        <v>150000</v>
      </c>
    </row>
    <row r="470" spans="1:12" ht="51.75" thickBot="1">
      <c r="A470" s="11" t="s">
        <v>18</v>
      </c>
      <c r="B470" s="12" t="s">
        <v>406</v>
      </c>
      <c r="C470" s="12"/>
      <c r="D470" s="46"/>
      <c r="E470" s="47"/>
      <c r="F470" s="46"/>
      <c r="G470" s="149"/>
      <c r="H470" s="46"/>
      <c r="I470" s="47"/>
      <c r="J470" s="46"/>
      <c r="K470" s="151"/>
      <c r="L470" s="16">
        <v>100000</v>
      </c>
    </row>
    <row r="471" spans="1:12" ht="26.25" thickBot="1">
      <c r="A471" s="11" t="s">
        <v>20</v>
      </c>
      <c r="B471" s="12" t="s">
        <v>407</v>
      </c>
      <c r="C471" s="12"/>
      <c r="D471" s="46"/>
      <c r="E471" s="151"/>
      <c r="F471" s="148"/>
      <c r="G471" s="149"/>
      <c r="H471" s="148"/>
      <c r="I471" s="151"/>
      <c r="J471" s="148"/>
      <c r="K471" s="151"/>
      <c r="L471" s="16">
        <v>200000</v>
      </c>
    </row>
    <row r="472" spans="1:12" ht="39" thickBot="1">
      <c r="A472" s="11" t="s">
        <v>23</v>
      </c>
      <c r="B472" s="12" t="s">
        <v>408</v>
      </c>
      <c r="C472" s="12"/>
      <c r="D472" s="46"/>
      <c r="E472" s="151"/>
      <c r="F472" s="148"/>
      <c r="G472" s="149"/>
      <c r="H472" s="46"/>
      <c r="I472" s="151"/>
      <c r="J472" s="148"/>
      <c r="K472" s="151"/>
      <c r="L472" s="16">
        <v>80000</v>
      </c>
    </row>
    <row r="473" spans="1:12" ht="51.75" thickBot="1">
      <c r="A473" s="11" t="s">
        <v>35</v>
      </c>
      <c r="B473" s="12" t="s">
        <v>409</v>
      </c>
      <c r="C473" s="12"/>
      <c r="D473" s="46"/>
      <c r="E473" s="47"/>
      <c r="F473" s="148"/>
      <c r="G473" s="149"/>
      <c r="H473" s="46"/>
      <c r="I473" s="47"/>
      <c r="J473" s="148"/>
      <c r="K473" s="151"/>
      <c r="L473" s="16">
        <v>500000</v>
      </c>
    </row>
    <row r="474" spans="1:12" ht="38.25">
      <c r="A474" s="17" t="s">
        <v>37</v>
      </c>
      <c r="B474" s="18" t="s">
        <v>410</v>
      </c>
      <c r="C474" s="18"/>
      <c r="D474" s="84"/>
      <c r="E474" s="153"/>
      <c r="F474" s="152"/>
      <c r="G474" s="92"/>
      <c r="H474" s="84"/>
      <c r="I474" s="153"/>
      <c r="J474" s="152"/>
      <c r="K474" s="85"/>
      <c r="L474" s="22">
        <v>10000</v>
      </c>
    </row>
    <row r="475" spans="1:12" ht="15" thickBot="1">
      <c r="A475" s="114"/>
      <c r="B475" s="175"/>
      <c r="C475" s="176"/>
      <c r="D475" s="176"/>
      <c r="E475" s="176"/>
      <c r="F475" s="176"/>
      <c r="G475" s="176"/>
      <c r="H475" s="176"/>
      <c r="I475" s="176"/>
      <c r="J475" s="176"/>
      <c r="K475" s="177"/>
      <c r="L475" s="112">
        <f>(L467+L469+L470+L471+L472+L473+L474)</f>
        <v>1480000</v>
      </c>
    </row>
    <row r="476" spans="1:14" ht="15.75" thickBot="1">
      <c r="A476" s="182" t="s">
        <v>218</v>
      </c>
      <c r="B476" s="371"/>
      <c r="C476" s="371"/>
      <c r="D476" s="371"/>
      <c r="E476" s="371"/>
      <c r="F476" s="371"/>
      <c r="G476" s="371"/>
      <c r="H476" s="371"/>
      <c r="I476" s="371"/>
      <c r="J476" s="371"/>
      <c r="K476" s="372"/>
      <c r="L476" s="115">
        <f>(L249+L263+L275+L293+L301+L326+L331+L344+L356+L390+L412+L424+L430+L443+L449+L465+L475)</f>
        <v>18324537.61</v>
      </c>
      <c r="M476" s="103"/>
      <c r="N476" s="103"/>
    </row>
    <row r="477" spans="1:14" ht="14.25">
      <c r="A477" s="366"/>
      <c r="B477" s="366"/>
      <c r="C477" s="366"/>
      <c r="D477" s="366"/>
      <c r="E477" s="366"/>
      <c r="F477" s="366"/>
      <c r="G477" s="366"/>
      <c r="H477" s="366"/>
      <c r="I477" s="366"/>
      <c r="J477" s="366"/>
      <c r="K477" s="366"/>
      <c r="L477" s="367"/>
      <c r="M477" s="103"/>
      <c r="N477" s="103"/>
    </row>
    <row r="478" spans="1:14" ht="14.25">
      <c r="A478" s="366"/>
      <c r="B478" s="366"/>
      <c r="C478" s="366"/>
      <c r="D478" s="366"/>
      <c r="E478" s="366"/>
      <c r="F478" s="366"/>
      <c r="G478" s="366"/>
      <c r="H478" s="366"/>
      <c r="I478" s="366"/>
      <c r="J478" s="366"/>
      <c r="K478" s="366"/>
      <c r="L478" s="367"/>
      <c r="M478" s="103"/>
      <c r="N478" s="103"/>
    </row>
    <row r="481" ht="15.75">
      <c r="B481" s="1" t="s">
        <v>859</v>
      </c>
    </row>
    <row r="482" ht="15" thickBot="1"/>
    <row r="483" spans="1:12" ht="15" thickBot="1">
      <c r="A483" s="240" t="s">
        <v>1</v>
      </c>
      <c r="B483" s="240" t="s">
        <v>2</v>
      </c>
      <c r="C483" s="240" t="s">
        <v>3</v>
      </c>
      <c r="D483" s="243" t="s">
        <v>4</v>
      </c>
      <c r="E483" s="198"/>
      <c r="F483" s="198"/>
      <c r="G483" s="198"/>
      <c r="H483" s="198"/>
      <c r="I483" s="198"/>
      <c r="J483" s="198"/>
      <c r="K483" s="199"/>
      <c r="L483" s="55" t="s">
        <v>5</v>
      </c>
    </row>
    <row r="484" spans="1:12" ht="15" thickBot="1">
      <c r="A484" s="241"/>
      <c r="B484" s="241"/>
      <c r="C484" s="241"/>
      <c r="D484" s="243">
        <v>2010</v>
      </c>
      <c r="E484" s="198"/>
      <c r="F484" s="198"/>
      <c r="G484" s="244"/>
      <c r="H484" s="197">
        <v>2011</v>
      </c>
      <c r="I484" s="198"/>
      <c r="J484" s="198"/>
      <c r="K484" s="199"/>
      <c r="L484" s="56" t="s">
        <v>6</v>
      </c>
    </row>
    <row r="485" spans="1:12" ht="15" thickBot="1">
      <c r="A485" s="242"/>
      <c r="B485" s="242"/>
      <c r="C485" s="242"/>
      <c r="D485" s="8" t="s">
        <v>7</v>
      </c>
      <c r="E485" s="9" t="s">
        <v>8</v>
      </c>
      <c r="F485" s="8" t="s">
        <v>9</v>
      </c>
      <c r="G485" s="10" t="s">
        <v>10</v>
      </c>
      <c r="H485" s="8" t="s">
        <v>7</v>
      </c>
      <c r="I485" s="9" t="s">
        <v>8</v>
      </c>
      <c r="J485" s="8" t="s">
        <v>9</v>
      </c>
      <c r="K485" s="9" t="s">
        <v>10</v>
      </c>
      <c r="L485" s="57"/>
    </row>
    <row r="486" spans="1:12" ht="15" thickBot="1">
      <c r="A486" s="200" t="s">
        <v>11</v>
      </c>
      <c r="B486" s="201"/>
      <c r="C486" s="201"/>
      <c r="D486" s="201"/>
      <c r="E486" s="201"/>
      <c r="F486" s="201"/>
      <c r="G486" s="201"/>
      <c r="H486" s="201"/>
      <c r="I486" s="201"/>
      <c r="J486" s="201"/>
      <c r="K486" s="201"/>
      <c r="L486" s="202"/>
    </row>
    <row r="487" spans="1:12" ht="15" thickBot="1">
      <c r="A487" s="11" t="s">
        <v>12</v>
      </c>
      <c r="B487" s="12" t="s">
        <v>423</v>
      </c>
      <c r="C487" s="12"/>
      <c r="D487" s="48"/>
      <c r="E487" s="50"/>
      <c r="F487" s="48"/>
      <c r="G487" s="49"/>
      <c r="H487" s="48"/>
      <c r="I487" s="50"/>
      <c r="J487" s="48"/>
      <c r="K487" s="50"/>
      <c r="L487" s="104">
        <v>405000</v>
      </c>
    </row>
    <row r="488" spans="1:12" ht="15" thickBot="1">
      <c r="A488" s="200" t="s">
        <v>227</v>
      </c>
      <c r="B488" s="201"/>
      <c r="C488" s="201"/>
      <c r="D488" s="201"/>
      <c r="E488" s="201"/>
      <c r="F488" s="201"/>
      <c r="G488" s="201"/>
      <c r="H488" s="201"/>
      <c r="I488" s="201"/>
      <c r="J488" s="201"/>
      <c r="K488" s="201"/>
      <c r="L488" s="202"/>
    </row>
    <row r="489" spans="1:12" ht="128.25" thickBot="1">
      <c r="A489" s="33" t="s">
        <v>12</v>
      </c>
      <c r="B489" s="34" t="s">
        <v>424</v>
      </c>
      <c r="C489" s="126" t="s">
        <v>874</v>
      </c>
      <c r="D489" s="169"/>
      <c r="E489" s="170"/>
      <c r="F489" s="169"/>
      <c r="G489" s="171"/>
      <c r="H489" s="169"/>
      <c r="I489" s="170"/>
      <c r="J489" s="169"/>
      <c r="K489" s="170"/>
      <c r="L489" s="36">
        <v>110000</v>
      </c>
    </row>
    <row r="490" spans="1:12" ht="25.5">
      <c r="A490" s="37" t="s">
        <v>15</v>
      </c>
      <c r="B490" s="18" t="s">
        <v>425</v>
      </c>
      <c r="C490" s="18" t="s">
        <v>875</v>
      </c>
      <c r="D490" s="152"/>
      <c r="E490" s="153"/>
      <c r="F490" s="152"/>
      <c r="G490" s="154"/>
      <c r="H490" s="152"/>
      <c r="I490" s="153"/>
      <c r="J490" s="152"/>
      <c r="K490" s="153"/>
      <c r="L490" s="22">
        <v>70000</v>
      </c>
    </row>
    <row r="491" spans="1:12" ht="14.25">
      <c r="A491" s="38"/>
      <c r="B491" s="172"/>
      <c r="C491" s="173"/>
      <c r="D491" s="173"/>
      <c r="E491" s="173"/>
      <c r="F491" s="173"/>
      <c r="G491" s="173"/>
      <c r="H491" s="173"/>
      <c r="I491" s="173"/>
      <c r="J491" s="173"/>
      <c r="K491" s="174"/>
      <c r="L491" s="105">
        <f>SUM(L489:L490)</f>
        <v>180000</v>
      </c>
    </row>
    <row r="492" spans="1:12" ht="15" thickBot="1">
      <c r="A492" s="213" t="s">
        <v>237</v>
      </c>
      <c r="B492" s="214"/>
      <c r="C492" s="214"/>
      <c r="D492" s="214"/>
      <c r="E492" s="214"/>
      <c r="F492" s="214"/>
      <c r="G492" s="214"/>
      <c r="H492" s="214"/>
      <c r="I492" s="214"/>
      <c r="J492" s="214"/>
      <c r="K492" s="214"/>
      <c r="L492" s="215"/>
    </row>
    <row r="493" spans="1:12" ht="64.5" thickBot="1">
      <c r="A493" s="11" t="s">
        <v>12</v>
      </c>
      <c r="B493" s="45" t="s">
        <v>426</v>
      </c>
      <c r="C493" s="12"/>
      <c r="D493" s="48"/>
      <c r="E493" s="50"/>
      <c r="F493" s="46"/>
      <c r="G493" s="49"/>
      <c r="H493" s="48"/>
      <c r="I493" s="50"/>
      <c r="J493" s="46"/>
      <c r="K493" s="50"/>
      <c r="L493" s="16">
        <v>170000</v>
      </c>
    </row>
    <row r="494" spans="1:12" ht="51.75" thickBot="1">
      <c r="A494" s="11" t="s">
        <v>15</v>
      </c>
      <c r="B494" s="53" t="s">
        <v>427</v>
      </c>
      <c r="C494" s="12"/>
      <c r="D494" s="46"/>
      <c r="E494" s="50"/>
      <c r="F494" s="48"/>
      <c r="G494" s="52"/>
      <c r="H494" s="46"/>
      <c r="I494" s="50"/>
      <c r="J494" s="48"/>
      <c r="K494" s="47"/>
      <c r="L494" s="16">
        <v>240000</v>
      </c>
    </row>
    <row r="495" spans="1:12" ht="39" thickBot="1">
      <c r="A495" s="11" t="s">
        <v>18</v>
      </c>
      <c r="B495" s="45" t="s">
        <v>428</v>
      </c>
      <c r="C495" s="12"/>
      <c r="D495" s="48"/>
      <c r="E495" s="50"/>
      <c r="F495" s="48"/>
      <c r="G495" s="49"/>
      <c r="H495" s="48"/>
      <c r="I495" s="50"/>
      <c r="J495" s="48"/>
      <c r="K495" s="50"/>
      <c r="L495" s="16">
        <v>25000</v>
      </c>
    </row>
    <row r="496" spans="1:12" ht="51">
      <c r="A496" s="37" t="s">
        <v>20</v>
      </c>
      <c r="B496" s="51" t="s">
        <v>429</v>
      </c>
      <c r="C496" s="18"/>
      <c r="D496" s="76"/>
      <c r="E496" s="77"/>
      <c r="F496" s="76"/>
      <c r="G496" s="78"/>
      <c r="H496" s="76"/>
      <c r="I496" s="77"/>
      <c r="J496" s="76"/>
      <c r="K496" s="77"/>
      <c r="L496" s="22">
        <v>20000</v>
      </c>
    </row>
    <row r="497" spans="1:12" ht="14.25">
      <c r="A497" s="38"/>
      <c r="B497" s="187"/>
      <c r="C497" s="173"/>
      <c r="D497" s="173"/>
      <c r="E497" s="173"/>
      <c r="F497" s="173"/>
      <c r="G497" s="173"/>
      <c r="H497" s="173"/>
      <c r="I497" s="173"/>
      <c r="J497" s="173"/>
      <c r="K497" s="174"/>
      <c r="L497" s="105">
        <f>SUM(L493:L496)</f>
        <v>455000</v>
      </c>
    </row>
    <row r="498" spans="1:12" ht="15" thickBot="1">
      <c r="A498" s="213" t="s">
        <v>39</v>
      </c>
      <c r="B498" s="214"/>
      <c r="C498" s="214"/>
      <c r="D498" s="214"/>
      <c r="E498" s="214"/>
      <c r="F498" s="214"/>
      <c r="G498" s="214"/>
      <c r="H498" s="214"/>
      <c r="I498" s="214"/>
      <c r="J498" s="214"/>
      <c r="K498" s="214"/>
      <c r="L498" s="215"/>
    </row>
    <row r="499" spans="1:12" ht="77.25" thickBot="1">
      <c r="A499" s="11" t="s">
        <v>12</v>
      </c>
      <c r="B499" s="12" t="s">
        <v>430</v>
      </c>
      <c r="C499" s="12" t="s">
        <v>431</v>
      </c>
      <c r="D499" s="48"/>
      <c r="E499" s="50"/>
      <c r="F499" s="46"/>
      <c r="G499" s="52"/>
      <c r="H499" s="48"/>
      <c r="I499" s="50"/>
      <c r="J499" s="46"/>
      <c r="K499" s="47"/>
      <c r="L499" s="16">
        <v>0</v>
      </c>
    </row>
    <row r="500" spans="1:12" ht="63.75">
      <c r="A500" s="216" t="s">
        <v>15</v>
      </c>
      <c r="B500" s="216" t="s">
        <v>432</v>
      </c>
      <c r="C500" s="18" t="s">
        <v>433</v>
      </c>
      <c r="D500" s="223"/>
      <c r="E500" s="192"/>
      <c r="F500" s="194"/>
      <c r="G500" s="188"/>
      <c r="H500" s="229"/>
      <c r="I500" s="192"/>
      <c r="J500" s="194"/>
      <c r="K500" s="192"/>
      <c r="L500" s="180">
        <v>120000</v>
      </c>
    </row>
    <row r="501" spans="1:12" ht="15" thickBot="1">
      <c r="A501" s="218"/>
      <c r="B501" s="218"/>
      <c r="C501" s="59" t="s">
        <v>434</v>
      </c>
      <c r="D501" s="224"/>
      <c r="E501" s="193"/>
      <c r="F501" s="195"/>
      <c r="G501" s="189"/>
      <c r="H501" s="230"/>
      <c r="I501" s="193"/>
      <c r="J501" s="195"/>
      <c r="K501" s="193"/>
      <c r="L501" s="206"/>
    </row>
    <row r="502" spans="1:12" ht="25.5">
      <c r="A502" s="216" t="s">
        <v>18</v>
      </c>
      <c r="B502" s="216" t="s">
        <v>435</v>
      </c>
      <c r="C502" s="18" t="s">
        <v>436</v>
      </c>
      <c r="D502" s="223"/>
      <c r="E502" s="192"/>
      <c r="F502" s="194"/>
      <c r="G502" s="188"/>
      <c r="H502" s="229"/>
      <c r="I502" s="192"/>
      <c r="J502" s="194"/>
      <c r="K502" s="192"/>
      <c r="L502" s="180">
        <v>90000</v>
      </c>
    </row>
    <row r="503" spans="1:12" ht="51.75" thickBot="1">
      <c r="A503" s="218"/>
      <c r="B503" s="218"/>
      <c r="C503" s="59" t="s">
        <v>437</v>
      </c>
      <c r="D503" s="224"/>
      <c r="E503" s="193"/>
      <c r="F503" s="195"/>
      <c r="G503" s="189"/>
      <c r="H503" s="230"/>
      <c r="I503" s="193"/>
      <c r="J503" s="195"/>
      <c r="K503" s="193"/>
      <c r="L503" s="206"/>
    </row>
    <row r="504" spans="1:12" ht="14.25">
      <c r="A504" s="216" t="s">
        <v>20</v>
      </c>
      <c r="B504" s="216" t="s">
        <v>438</v>
      </c>
      <c r="C504" s="18" t="s">
        <v>439</v>
      </c>
      <c r="D504" s="194"/>
      <c r="E504" s="192"/>
      <c r="F504" s="194"/>
      <c r="G504" s="188"/>
      <c r="H504" s="190"/>
      <c r="I504" s="192"/>
      <c r="J504" s="194"/>
      <c r="K504" s="192"/>
      <c r="L504" s="180">
        <v>0</v>
      </c>
    </row>
    <row r="505" spans="1:12" ht="51">
      <c r="A505" s="217"/>
      <c r="B505" s="217"/>
      <c r="C505" s="94" t="s">
        <v>440</v>
      </c>
      <c r="D505" s="290"/>
      <c r="E505" s="292"/>
      <c r="F505" s="290"/>
      <c r="G505" s="239"/>
      <c r="H505" s="307"/>
      <c r="I505" s="292"/>
      <c r="J505" s="290"/>
      <c r="K505" s="292"/>
      <c r="L505" s="276"/>
    </row>
    <row r="506" spans="1:12" ht="14.25">
      <c r="A506" s="38"/>
      <c r="B506" s="172"/>
      <c r="C506" s="173"/>
      <c r="D506" s="173"/>
      <c r="E506" s="173"/>
      <c r="F506" s="173"/>
      <c r="G506" s="173"/>
      <c r="H506" s="173"/>
      <c r="I506" s="173"/>
      <c r="J506" s="173"/>
      <c r="K506" s="174"/>
      <c r="L506" s="105">
        <f>SUM(L499:L505)</f>
        <v>210000</v>
      </c>
    </row>
    <row r="507" spans="1:12" ht="15" thickBot="1">
      <c r="A507" s="213" t="s">
        <v>50</v>
      </c>
      <c r="B507" s="214"/>
      <c r="C507" s="214"/>
      <c r="D507" s="214"/>
      <c r="E507" s="214"/>
      <c r="F507" s="214"/>
      <c r="G507" s="214"/>
      <c r="H507" s="214"/>
      <c r="I507" s="214"/>
      <c r="J507" s="214"/>
      <c r="K507" s="214"/>
      <c r="L507" s="215"/>
    </row>
    <row r="508" spans="1:12" ht="25.5">
      <c r="A508" s="216" t="s">
        <v>12</v>
      </c>
      <c r="B508" s="353" t="s">
        <v>441</v>
      </c>
      <c r="C508" s="18" t="s">
        <v>442</v>
      </c>
      <c r="D508" s="194"/>
      <c r="E508" s="192"/>
      <c r="F508" s="194"/>
      <c r="G508" s="188"/>
      <c r="H508" s="190"/>
      <c r="I508" s="192"/>
      <c r="J508" s="194"/>
      <c r="K508" s="192"/>
      <c r="L508" s="180">
        <v>100000</v>
      </c>
    </row>
    <row r="509" spans="1:12" ht="14.25">
      <c r="A509" s="217"/>
      <c r="B509" s="354"/>
      <c r="C509" s="18" t="s">
        <v>443</v>
      </c>
      <c r="D509" s="290"/>
      <c r="E509" s="292"/>
      <c r="F509" s="290"/>
      <c r="G509" s="239"/>
      <c r="H509" s="307"/>
      <c r="I509" s="292"/>
      <c r="J509" s="290"/>
      <c r="K509" s="292"/>
      <c r="L509" s="276"/>
    </row>
    <row r="510" spans="1:12" ht="14.25">
      <c r="A510" s="217"/>
      <c r="B510" s="354"/>
      <c r="C510" s="18" t="s">
        <v>444</v>
      </c>
      <c r="D510" s="290"/>
      <c r="E510" s="292"/>
      <c r="F510" s="290"/>
      <c r="G510" s="239"/>
      <c r="H510" s="307"/>
      <c r="I510" s="292"/>
      <c r="J510" s="290"/>
      <c r="K510" s="292"/>
      <c r="L510" s="276"/>
    </row>
    <row r="511" spans="1:12" ht="76.5">
      <c r="A511" s="217"/>
      <c r="B511" s="354"/>
      <c r="C511" s="18" t="s">
        <v>445</v>
      </c>
      <c r="D511" s="290"/>
      <c r="E511" s="292"/>
      <c r="F511" s="290"/>
      <c r="G511" s="239"/>
      <c r="H511" s="307"/>
      <c r="I511" s="292"/>
      <c r="J511" s="290"/>
      <c r="K511" s="292"/>
      <c r="L511" s="276"/>
    </row>
    <row r="512" spans="1:12" ht="15" thickBot="1">
      <c r="A512" s="218"/>
      <c r="B512" s="398"/>
      <c r="C512" s="12" t="s">
        <v>446</v>
      </c>
      <c r="D512" s="195"/>
      <c r="E512" s="193"/>
      <c r="F512" s="195"/>
      <c r="G512" s="189"/>
      <c r="H512" s="191"/>
      <c r="I512" s="193"/>
      <c r="J512" s="195"/>
      <c r="K512" s="193"/>
      <c r="L512" s="206"/>
    </row>
    <row r="513" spans="1:12" ht="14.25">
      <c r="A513" s="216" t="s">
        <v>15</v>
      </c>
      <c r="B513" s="353" t="s">
        <v>447</v>
      </c>
      <c r="C513" s="51" t="s">
        <v>448</v>
      </c>
      <c r="D513" s="194"/>
      <c r="E513" s="192"/>
      <c r="F513" s="194"/>
      <c r="G513" s="188"/>
      <c r="H513" s="190"/>
      <c r="I513" s="192"/>
      <c r="J513" s="194"/>
      <c r="K513" s="192"/>
      <c r="L513" s="180">
        <v>80000</v>
      </c>
    </row>
    <row r="514" spans="1:12" ht="15" thickBot="1">
      <c r="A514" s="218"/>
      <c r="B514" s="398"/>
      <c r="C514" s="45" t="s">
        <v>449</v>
      </c>
      <c r="D514" s="195"/>
      <c r="E514" s="193"/>
      <c r="F514" s="195"/>
      <c r="G514" s="189"/>
      <c r="H514" s="191"/>
      <c r="I514" s="193"/>
      <c r="J514" s="195"/>
      <c r="K514" s="193"/>
      <c r="L514" s="206"/>
    </row>
    <row r="515" spans="1:12" ht="14.25">
      <c r="A515" s="37" t="s">
        <v>18</v>
      </c>
      <c r="B515" s="51" t="s">
        <v>450</v>
      </c>
      <c r="C515" s="18" t="s">
        <v>451</v>
      </c>
      <c r="D515" s="84"/>
      <c r="E515" s="85"/>
      <c r="F515" s="84"/>
      <c r="G515" s="92"/>
      <c r="H515" s="84"/>
      <c r="I515" s="85"/>
      <c r="J515" s="76"/>
      <c r="K515" s="77"/>
      <c r="L515" s="22">
        <v>50000</v>
      </c>
    </row>
    <row r="516" spans="1:12" ht="14.25">
      <c r="A516" s="38"/>
      <c r="B516" s="187"/>
      <c r="C516" s="173"/>
      <c r="D516" s="173"/>
      <c r="E516" s="173"/>
      <c r="F516" s="173"/>
      <c r="G516" s="173"/>
      <c r="H516" s="173"/>
      <c r="I516" s="173"/>
      <c r="J516" s="173"/>
      <c r="K516" s="174"/>
      <c r="L516" s="105">
        <f>SUM(L508:L515)</f>
        <v>230000</v>
      </c>
    </row>
    <row r="517" spans="1:12" ht="15" thickBot="1">
      <c r="A517" s="213" t="s">
        <v>53</v>
      </c>
      <c r="B517" s="214"/>
      <c r="C517" s="214"/>
      <c r="D517" s="214"/>
      <c r="E517" s="214"/>
      <c r="F517" s="214"/>
      <c r="G517" s="214"/>
      <c r="H517" s="214"/>
      <c r="I517" s="214"/>
      <c r="J517" s="214"/>
      <c r="K517" s="214"/>
      <c r="L517" s="215"/>
    </row>
    <row r="518" spans="1:12" ht="39" thickBot="1">
      <c r="A518" s="11" t="s">
        <v>12</v>
      </c>
      <c r="B518" s="12" t="s">
        <v>452</v>
      </c>
      <c r="C518" s="12" t="s">
        <v>453</v>
      </c>
      <c r="D518" s="48"/>
      <c r="E518" s="50"/>
      <c r="F518" s="48"/>
      <c r="G518" s="49"/>
      <c r="H518" s="48"/>
      <c r="I518" s="50"/>
      <c r="J518" s="48"/>
      <c r="K518" s="50"/>
      <c r="L518" s="16">
        <v>120000</v>
      </c>
    </row>
    <row r="519" spans="1:12" ht="25.5">
      <c r="A519" s="37" t="s">
        <v>15</v>
      </c>
      <c r="B519" s="18" t="s">
        <v>454</v>
      </c>
      <c r="C519" s="18"/>
      <c r="D519" s="84"/>
      <c r="E519" s="77"/>
      <c r="F519" s="76"/>
      <c r="G519" s="78"/>
      <c r="H519" s="76"/>
      <c r="I519" s="77"/>
      <c r="J519" s="76"/>
      <c r="K519" s="77"/>
      <c r="L519" s="22">
        <v>40000</v>
      </c>
    </row>
    <row r="520" spans="1:12" ht="14.25">
      <c r="A520" s="38"/>
      <c r="B520" s="172"/>
      <c r="C520" s="173"/>
      <c r="D520" s="173"/>
      <c r="E520" s="173"/>
      <c r="F520" s="173"/>
      <c r="G520" s="173"/>
      <c r="H520" s="173"/>
      <c r="I520" s="173"/>
      <c r="J520" s="173"/>
      <c r="K520" s="174"/>
      <c r="L520" s="105">
        <f>SUM(L518:L519)</f>
        <v>160000</v>
      </c>
    </row>
    <row r="521" spans="1:12" ht="15" thickBot="1">
      <c r="A521" s="213" t="s">
        <v>72</v>
      </c>
      <c r="B521" s="214"/>
      <c r="C521" s="214"/>
      <c r="D521" s="214"/>
      <c r="E521" s="214"/>
      <c r="F521" s="214"/>
      <c r="G521" s="214"/>
      <c r="H521" s="214"/>
      <c r="I521" s="214"/>
      <c r="J521" s="214"/>
      <c r="K521" s="214"/>
      <c r="L521" s="215"/>
    </row>
    <row r="522" spans="1:12" ht="21.75" customHeight="1">
      <c r="A522" s="216" t="s">
        <v>12</v>
      </c>
      <c r="B522" s="216" t="s">
        <v>455</v>
      </c>
      <c r="C522" s="216" t="s">
        <v>456</v>
      </c>
      <c r="D522" s="194"/>
      <c r="E522" s="192"/>
      <c r="F522" s="194"/>
      <c r="G522" s="188"/>
      <c r="H522" s="190"/>
      <c r="I522" s="192"/>
      <c r="J522" s="194"/>
      <c r="K522" s="225"/>
      <c r="L522" s="207">
        <v>180000</v>
      </c>
    </row>
    <row r="523" spans="1:12" ht="14.25">
      <c r="A523" s="217"/>
      <c r="B523" s="217"/>
      <c r="C523" s="217"/>
      <c r="D523" s="290"/>
      <c r="E523" s="292"/>
      <c r="F523" s="290"/>
      <c r="G523" s="239"/>
      <c r="H523" s="307"/>
      <c r="I523" s="292"/>
      <c r="J523" s="290"/>
      <c r="K523" s="289"/>
      <c r="L523" s="396"/>
    </row>
    <row r="524" spans="1:12" ht="15" thickBot="1">
      <c r="A524" s="218"/>
      <c r="B524" s="218"/>
      <c r="C524" s="218"/>
      <c r="D524" s="195"/>
      <c r="E524" s="193"/>
      <c r="F524" s="195"/>
      <c r="G524" s="189"/>
      <c r="H524" s="191"/>
      <c r="I524" s="193"/>
      <c r="J524" s="195"/>
      <c r="K524" s="226"/>
      <c r="L524" s="208"/>
    </row>
    <row r="525" spans="1:12" ht="15" thickBot="1">
      <c r="A525" s="200" t="s">
        <v>82</v>
      </c>
      <c r="B525" s="201"/>
      <c r="C525" s="201"/>
      <c r="D525" s="201"/>
      <c r="E525" s="201"/>
      <c r="F525" s="201"/>
      <c r="G525" s="201"/>
      <c r="H525" s="201"/>
      <c r="I525" s="201"/>
      <c r="J525" s="201"/>
      <c r="K525" s="201"/>
      <c r="L525" s="202"/>
    </row>
    <row r="526" spans="1:12" ht="14.25">
      <c r="A526" s="216" t="s">
        <v>12</v>
      </c>
      <c r="B526" s="216" t="s">
        <v>430</v>
      </c>
      <c r="C526" s="24" t="s">
        <v>457</v>
      </c>
      <c r="D526" s="219"/>
      <c r="E526" s="209"/>
      <c r="F526" s="219"/>
      <c r="G526" s="392"/>
      <c r="H526" s="314"/>
      <c r="I526" s="209"/>
      <c r="J526" s="219"/>
      <c r="K526" s="225"/>
      <c r="L526" s="180">
        <v>0</v>
      </c>
    </row>
    <row r="527" spans="1:12" ht="90" thickBot="1">
      <c r="A527" s="218"/>
      <c r="B527" s="218"/>
      <c r="C527" s="59" t="s">
        <v>458</v>
      </c>
      <c r="D527" s="221"/>
      <c r="E527" s="210"/>
      <c r="F527" s="221"/>
      <c r="G527" s="393"/>
      <c r="H527" s="315"/>
      <c r="I527" s="210"/>
      <c r="J527" s="221"/>
      <c r="K527" s="226"/>
      <c r="L527" s="206"/>
    </row>
    <row r="528" spans="1:12" ht="51">
      <c r="A528" s="216" t="s">
        <v>15</v>
      </c>
      <c r="B528" s="216" t="s">
        <v>459</v>
      </c>
      <c r="C528" s="18" t="s">
        <v>460</v>
      </c>
      <c r="D528" s="223"/>
      <c r="E528" s="209"/>
      <c r="F528" s="219"/>
      <c r="G528" s="227"/>
      <c r="H528" s="229"/>
      <c r="I528" s="209"/>
      <c r="J528" s="219"/>
      <c r="K528" s="209"/>
      <c r="L528" s="180">
        <v>100000</v>
      </c>
    </row>
    <row r="529" spans="1:12" ht="90" thickBot="1">
      <c r="A529" s="218"/>
      <c r="B529" s="218"/>
      <c r="C529" s="59" t="s">
        <v>461</v>
      </c>
      <c r="D529" s="224"/>
      <c r="E529" s="210"/>
      <c r="F529" s="221"/>
      <c r="G529" s="228"/>
      <c r="H529" s="230"/>
      <c r="I529" s="210"/>
      <c r="J529" s="221"/>
      <c r="K529" s="210"/>
      <c r="L529" s="206"/>
    </row>
    <row r="530" spans="1:12" ht="77.25" thickBot="1">
      <c r="A530" s="11" t="s">
        <v>20</v>
      </c>
      <c r="B530" s="12" t="s">
        <v>462</v>
      </c>
      <c r="C530" s="12" t="s">
        <v>463</v>
      </c>
      <c r="D530" s="46"/>
      <c r="E530" s="47"/>
      <c r="F530" s="148"/>
      <c r="G530" s="149"/>
      <c r="H530" s="46"/>
      <c r="I530" s="47"/>
      <c r="J530" s="148"/>
      <c r="K530" s="151"/>
      <c r="L530" s="16">
        <v>80000</v>
      </c>
    </row>
    <row r="531" spans="1:12" ht="14.25">
      <c r="A531" s="216" t="s">
        <v>23</v>
      </c>
      <c r="B531" s="216" t="s">
        <v>438</v>
      </c>
      <c r="C531" s="18" t="s">
        <v>439</v>
      </c>
      <c r="D531" s="219"/>
      <c r="E531" s="209"/>
      <c r="F531" s="219"/>
      <c r="G531" s="227"/>
      <c r="H531" s="314"/>
      <c r="I531" s="209"/>
      <c r="J531" s="219"/>
      <c r="K531" s="209"/>
      <c r="L531" s="180">
        <v>0</v>
      </c>
    </row>
    <row r="532" spans="1:12" ht="51">
      <c r="A532" s="217"/>
      <c r="B532" s="217"/>
      <c r="C532" s="94" t="s">
        <v>440</v>
      </c>
      <c r="D532" s="220"/>
      <c r="E532" s="308"/>
      <c r="F532" s="220"/>
      <c r="G532" s="309"/>
      <c r="H532" s="326"/>
      <c r="I532" s="308"/>
      <c r="J532" s="220"/>
      <c r="K532" s="308"/>
      <c r="L532" s="276"/>
    </row>
    <row r="533" spans="1:12" ht="14.25">
      <c r="A533" s="38"/>
      <c r="B533" s="172"/>
      <c r="C533" s="173"/>
      <c r="D533" s="173"/>
      <c r="E533" s="173"/>
      <c r="F533" s="173"/>
      <c r="G533" s="173"/>
      <c r="H533" s="173"/>
      <c r="I533" s="173"/>
      <c r="J533" s="173"/>
      <c r="K533" s="174"/>
      <c r="L533" s="105">
        <f>SUM(L526:L532)</f>
        <v>180000</v>
      </c>
    </row>
    <row r="534" spans="1:12" ht="15" thickBot="1">
      <c r="A534" s="213" t="s">
        <v>92</v>
      </c>
      <c r="B534" s="214"/>
      <c r="C534" s="214"/>
      <c r="D534" s="214"/>
      <c r="E534" s="214"/>
      <c r="F534" s="214"/>
      <c r="G534" s="214"/>
      <c r="H534" s="214"/>
      <c r="I534" s="214"/>
      <c r="J534" s="214"/>
      <c r="K534" s="214"/>
      <c r="L534" s="215"/>
    </row>
    <row r="535" spans="1:12" ht="16.5" customHeight="1">
      <c r="A535" s="373" t="s">
        <v>12</v>
      </c>
      <c r="B535" s="373" t="s">
        <v>464</v>
      </c>
      <c r="C535" s="106" t="s">
        <v>465</v>
      </c>
      <c r="D535" s="219"/>
      <c r="E535" s="209"/>
      <c r="F535" s="219"/>
      <c r="G535" s="227"/>
      <c r="H535" s="314"/>
      <c r="I535" s="209"/>
      <c r="J535" s="219"/>
      <c r="K535" s="209"/>
      <c r="L535" s="180">
        <v>67000</v>
      </c>
    </row>
    <row r="536" spans="1:12" ht="15" thickBot="1">
      <c r="A536" s="376"/>
      <c r="B536" s="376"/>
      <c r="C536" s="107" t="s">
        <v>466</v>
      </c>
      <c r="D536" s="221"/>
      <c r="E536" s="210"/>
      <c r="F536" s="221"/>
      <c r="G536" s="228"/>
      <c r="H536" s="315"/>
      <c r="I536" s="210"/>
      <c r="J536" s="221"/>
      <c r="K536" s="210"/>
      <c r="L536" s="206"/>
    </row>
    <row r="537" spans="1:12" ht="18" customHeight="1">
      <c r="A537" s="373" t="s">
        <v>15</v>
      </c>
      <c r="B537" s="373" t="s">
        <v>467</v>
      </c>
      <c r="C537" s="373" t="s">
        <v>468</v>
      </c>
      <c r="D537" s="219"/>
      <c r="E537" s="209"/>
      <c r="F537" s="219"/>
      <c r="G537" s="227"/>
      <c r="H537" s="314"/>
      <c r="I537" s="209"/>
      <c r="J537" s="219"/>
      <c r="K537" s="209"/>
      <c r="L537" s="180">
        <v>23000</v>
      </c>
    </row>
    <row r="538" spans="1:12" ht="14.25">
      <c r="A538" s="374"/>
      <c r="B538" s="374"/>
      <c r="C538" s="374"/>
      <c r="D538" s="220"/>
      <c r="E538" s="308"/>
      <c r="F538" s="220"/>
      <c r="G538" s="309"/>
      <c r="H538" s="326"/>
      <c r="I538" s="308"/>
      <c r="J538" s="220"/>
      <c r="K538" s="308"/>
      <c r="L538" s="276"/>
    </row>
    <row r="539" spans="1:12" ht="14.25">
      <c r="A539" s="374"/>
      <c r="B539" s="374"/>
      <c r="C539" s="374"/>
      <c r="D539" s="220"/>
      <c r="E539" s="308"/>
      <c r="F539" s="220"/>
      <c r="G539" s="309"/>
      <c r="H539" s="326"/>
      <c r="I539" s="308"/>
      <c r="J539" s="220"/>
      <c r="K539" s="308"/>
      <c r="L539" s="276"/>
    </row>
    <row r="540" spans="1:12" ht="14.25">
      <c r="A540" s="109"/>
      <c r="B540" s="375"/>
      <c r="C540" s="173"/>
      <c r="D540" s="173"/>
      <c r="E540" s="173"/>
      <c r="F540" s="173"/>
      <c r="G540" s="173"/>
      <c r="H540" s="173"/>
      <c r="I540" s="173"/>
      <c r="J540" s="173"/>
      <c r="K540" s="174"/>
      <c r="L540" s="105">
        <f>SUM(L535:L539)</f>
        <v>90000</v>
      </c>
    </row>
    <row r="541" spans="1:12" ht="15" thickBot="1">
      <c r="A541" s="213" t="s">
        <v>103</v>
      </c>
      <c r="B541" s="214"/>
      <c r="C541" s="214"/>
      <c r="D541" s="214"/>
      <c r="E541" s="214"/>
      <c r="F541" s="214"/>
      <c r="G541" s="214"/>
      <c r="H541" s="214"/>
      <c r="I541" s="214"/>
      <c r="J541" s="214"/>
      <c r="K541" s="214"/>
      <c r="L541" s="215"/>
    </row>
    <row r="542" spans="1:12" ht="26.25" thickBot="1">
      <c r="A542" s="108" t="s">
        <v>12</v>
      </c>
      <c r="B542" s="107" t="s">
        <v>469</v>
      </c>
      <c r="C542" s="107" t="s">
        <v>470</v>
      </c>
      <c r="D542" s="48"/>
      <c r="E542" s="50"/>
      <c r="F542" s="48"/>
      <c r="G542" s="49"/>
      <c r="H542" s="48"/>
      <c r="I542" s="50"/>
      <c r="J542" s="48"/>
      <c r="K542" s="50"/>
      <c r="L542" s="16">
        <v>20000</v>
      </c>
    </row>
    <row r="543" spans="1:12" ht="14.25">
      <c r="A543" s="110" t="s">
        <v>15</v>
      </c>
      <c r="B543" s="106" t="s">
        <v>471</v>
      </c>
      <c r="C543" s="106" t="s">
        <v>470</v>
      </c>
      <c r="D543" s="76"/>
      <c r="E543" s="77"/>
      <c r="F543" s="76"/>
      <c r="G543" s="78"/>
      <c r="H543" s="76"/>
      <c r="I543" s="77"/>
      <c r="J543" s="76"/>
      <c r="K543" s="77"/>
      <c r="L543" s="22">
        <v>50000</v>
      </c>
    </row>
    <row r="544" spans="1:12" ht="14.25">
      <c r="A544" s="109"/>
      <c r="B544" s="375"/>
      <c r="C544" s="173"/>
      <c r="D544" s="173"/>
      <c r="E544" s="173"/>
      <c r="F544" s="173"/>
      <c r="G544" s="173"/>
      <c r="H544" s="173"/>
      <c r="I544" s="173"/>
      <c r="J544" s="173"/>
      <c r="K544" s="174"/>
      <c r="L544" s="105">
        <f>SUM(L542:L543)</f>
        <v>70000</v>
      </c>
    </row>
    <row r="545" spans="1:12" ht="15" thickBot="1">
      <c r="A545" s="213" t="s">
        <v>117</v>
      </c>
      <c r="B545" s="214"/>
      <c r="C545" s="214"/>
      <c r="D545" s="214"/>
      <c r="E545" s="214"/>
      <c r="F545" s="214"/>
      <c r="G545" s="214"/>
      <c r="H545" s="214"/>
      <c r="I545" s="214"/>
      <c r="J545" s="214"/>
      <c r="K545" s="214"/>
      <c r="L545" s="215"/>
    </row>
    <row r="546" spans="1:12" ht="26.25" thickBot="1">
      <c r="A546" s="108" t="s">
        <v>12</v>
      </c>
      <c r="B546" s="107" t="s">
        <v>472</v>
      </c>
      <c r="C546" s="107"/>
      <c r="D546" s="79"/>
      <c r="E546" s="81"/>
      <c r="F546" s="79"/>
      <c r="G546" s="80"/>
      <c r="H546" s="79"/>
      <c r="I546" s="151"/>
      <c r="J546" s="148"/>
      <c r="K546" s="81"/>
      <c r="L546" s="16">
        <v>27193</v>
      </c>
    </row>
    <row r="547" spans="1:12" ht="51.75" thickBot="1">
      <c r="A547" s="108" t="s">
        <v>15</v>
      </c>
      <c r="B547" s="107" t="s">
        <v>473</v>
      </c>
      <c r="C547" s="107"/>
      <c r="D547" s="79"/>
      <c r="E547" s="81"/>
      <c r="F547" s="148"/>
      <c r="G547" s="149"/>
      <c r="H547" s="91"/>
      <c r="I547" s="47"/>
      <c r="J547" s="91"/>
      <c r="K547" s="47"/>
      <c r="L547" s="16">
        <v>9320</v>
      </c>
    </row>
    <row r="548" spans="1:12" ht="26.25" thickBot="1">
      <c r="A548" s="108" t="s">
        <v>18</v>
      </c>
      <c r="B548" s="107" t="s">
        <v>474</v>
      </c>
      <c r="C548" s="107"/>
      <c r="D548" s="79"/>
      <c r="E548" s="81"/>
      <c r="F548" s="148"/>
      <c r="G548" s="52"/>
      <c r="H548" s="91"/>
      <c r="I548" s="47"/>
      <c r="J548" s="91"/>
      <c r="K548" s="47"/>
      <c r="L548" s="16">
        <v>16200</v>
      </c>
    </row>
    <row r="549" spans="1:12" ht="51.75" thickBot="1">
      <c r="A549" s="108" t="s">
        <v>20</v>
      </c>
      <c r="B549" s="107" t="s">
        <v>475</v>
      </c>
      <c r="C549" s="107"/>
      <c r="D549" s="79"/>
      <c r="E549" s="81"/>
      <c r="F549" s="79"/>
      <c r="G549" s="149"/>
      <c r="H549" s="91"/>
      <c r="I549" s="47"/>
      <c r="J549" s="91"/>
      <c r="K549" s="47"/>
      <c r="L549" s="16">
        <v>16200</v>
      </c>
    </row>
    <row r="550" spans="1:12" ht="39" thickBot="1">
      <c r="A550" s="11" t="s">
        <v>23</v>
      </c>
      <c r="B550" s="12" t="s">
        <v>476</v>
      </c>
      <c r="C550" s="12"/>
      <c r="D550" s="79"/>
      <c r="E550" s="81"/>
      <c r="F550" s="148"/>
      <c r="G550" s="80"/>
      <c r="H550" s="79"/>
      <c r="I550" s="81"/>
      <c r="J550" s="79"/>
      <c r="K550" s="47"/>
      <c r="L550" s="16">
        <v>20850</v>
      </c>
    </row>
    <row r="551" spans="1:12" ht="26.25" thickBot="1">
      <c r="A551" s="11" t="s">
        <v>35</v>
      </c>
      <c r="B551" s="12" t="s">
        <v>477</v>
      </c>
      <c r="C551" s="12"/>
      <c r="D551" s="79"/>
      <c r="E551" s="81"/>
      <c r="F551" s="79"/>
      <c r="G551" s="80"/>
      <c r="H551" s="79"/>
      <c r="I551" s="151"/>
      <c r="J551" s="148"/>
      <c r="K551" s="47"/>
      <c r="L551" s="16">
        <v>19000</v>
      </c>
    </row>
    <row r="552" spans="1:12" ht="26.25" thickBot="1">
      <c r="A552" s="11" t="s">
        <v>37</v>
      </c>
      <c r="B552" s="12" t="s">
        <v>479</v>
      </c>
      <c r="C552" s="12"/>
      <c r="D552" s="131"/>
      <c r="E552" s="132"/>
      <c r="F552" s="131"/>
      <c r="G552" s="133"/>
      <c r="H552" s="150"/>
      <c r="I552" s="160"/>
      <c r="J552" s="150"/>
      <c r="K552" s="160"/>
      <c r="L552" s="16">
        <v>20000</v>
      </c>
    </row>
    <row r="553" spans="1:12" ht="25.5">
      <c r="A553" s="37" t="s">
        <v>120</v>
      </c>
      <c r="B553" s="18" t="s">
        <v>478</v>
      </c>
      <c r="C553" s="18"/>
      <c r="D553" s="161"/>
      <c r="E553" s="162"/>
      <c r="F553" s="161"/>
      <c r="G553" s="163"/>
      <c r="H553" s="161"/>
      <c r="I553" s="162"/>
      <c r="J553" s="161"/>
      <c r="K553" s="162"/>
      <c r="L553" s="22">
        <v>76495</v>
      </c>
    </row>
    <row r="554" spans="1:12" ht="14.25">
      <c r="A554" s="38"/>
      <c r="B554" s="172"/>
      <c r="C554" s="173"/>
      <c r="D554" s="173"/>
      <c r="E554" s="173"/>
      <c r="F554" s="173"/>
      <c r="G554" s="173"/>
      <c r="H554" s="173"/>
      <c r="I554" s="173"/>
      <c r="J554" s="173"/>
      <c r="K554" s="174"/>
      <c r="L554" s="105">
        <f>SUM(L546:L553)</f>
        <v>205258</v>
      </c>
    </row>
    <row r="555" spans="1:12" ht="15" thickBot="1">
      <c r="A555" s="213" t="s">
        <v>144</v>
      </c>
      <c r="B555" s="214"/>
      <c r="C555" s="214"/>
      <c r="D555" s="214"/>
      <c r="E555" s="214"/>
      <c r="F555" s="214"/>
      <c r="G555" s="214"/>
      <c r="H555" s="214"/>
      <c r="I555" s="214"/>
      <c r="J555" s="214"/>
      <c r="K555" s="214"/>
      <c r="L555" s="215"/>
    </row>
    <row r="556" spans="1:12" ht="39" thickBot="1">
      <c r="A556" s="11" t="s">
        <v>12</v>
      </c>
      <c r="B556" s="12" t="s">
        <v>480</v>
      </c>
      <c r="C556" s="12" t="s">
        <v>481</v>
      </c>
      <c r="D556" s="148"/>
      <c r="E556" s="151"/>
      <c r="F556" s="148"/>
      <c r="G556" s="149"/>
      <c r="H556" s="148"/>
      <c r="I556" s="151"/>
      <c r="J556" s="148"/>
      <c r="K556" s="151"/>
      <c r="L556" s="16">
        <v>200000</v>
      </c>
    </row>
    <row r="557" spans="1:12" ht="39" thickBot="1">
      <c r="A557" s="11" t="s">
        <v>15</v>
      </c>
      <c r="B557" s="12" t="s">
        <v>905</v>
      </c>
      <c r="C557" s="12" t="s">
        <v>906</v>
      </c>
      <c r="D557" s="148"/>
      <c r="E557" s="151"/>
      <c r="F557" s="148"/>
      <c r="G557" s="149"/>
      <c r="H557" s="148"/>
      <c r="I557" s="151"/>
      <c r="J557" s="148"/>
      <c r="K557" s="151"/>
      <c r="L557" s="16">
        <v>200000</v>
      </c>
    </row>
    <row r="558" spans="1:12" ht="38.25">
      <c r="A558" s="37" t="s">
        <v>18</v>
      </c>
      <c r="B558" s="18" t="s">
        <v>482</v>
      </c>
      <c r="C558" s="18" t="s">
        <v>483</v>
      </c>
      <c r="D558" s="134"/>
      <c r="E558" s="153"/>
      <c r="F558" s="152"/>
      <c r="G558" s="154"/>
      <c r="H558" s="84"/>
      <c r="I558" s="85"/>
      <c r="J558" s="84"/>
      <c r="K558" s="85"/>
      <c r="L558" s="22">
        <v>230000</v>
      </c>
    </row>
    <row r="559" spans="1:12" ht="14.25">
      <c r="A559" s="38"/>
      <c r="B559" s="172"/>
      <c r="C559" s="173"/>
      <c r="D559" s="173"/>
      <c r="E559" s="173"/>
      <c r="F559" s="173"/>
      <c r="G559" s="173"/>
      <c r="H559" s="173"/>
      <c r="I559" s="173"/>
      <c r="J559" s="173"/>
      <c r="K559" s="174"/>
      <c r="L559" s="105">
        <f>SUM(L556:L558)</f>
        <v>630000</v>
      </c>
    </row>
    <row r="560" spans="1:12" ht="15" thickBot="1">
      <c r="A560" s="213" t="s">
        <v>164</v>
      </c>
      <c r="B560" s="214"/>
      <c r="C560" s="214"/>
      <c r="D560" s="214"/>
      <c r="E560" s="214"/>
      <c r="F560" s="214"/>
      <c r="G560" s="214"/>
      <c r="H560" s="214"/>
      <c r="I560" s="214"/>
      <c r="J560" s="214"/>
      <c r="K560" s="214"/>
      <c r="L560" s="215"/>
    </row>
    <row r="561" spans="1:12" ht="39" thickBot="1">
      <c r="A561" s="11" t="s">
        <v>12</v>
      </c>
      <c r="B561" s="12" t="s">
        <v>484</v>
      </c>
      <c r="C561" s="12" t="s">
        <v>485</v>
      </c>
      <c r="D561" s="48"/>
      <c r="E561" s="50"/>
      <c r="F561" s="48"/>
      <c r="G561" s="49"/>
      <c r="H561" s="48"/>
      <c r="I561" s="50"/>
      <c r="J561" s="48"/>
      <c r="K561" s="50"/>
      <c r="L561" s="16">
        <v>100000</v>
      </c>
    </row>
    <row r="562" spans="1:12" ht="21" customHeight="1">
      <c r="A562" s="216" t="s">
        <v>15</v>
      </c>
      <c r="B562" s="216" t="s">
        <v>486</v>
      </c>
      <c r="C562" s="18" t="s">
        <v>487</v>
      </c>
      <c r="D562" s="194"/>
      <c r="E562" s="192"/>
      <c r="F562" s="194"/>
      <c r="G562" s="188"/>
      <c r="H562" s="190"/>
      <c r="I562" s="192"/>
      <c r="J562" s="194"/>
      <c r="K562" s="192"/>
      <c r="L562" s="180">
        <v>40000</v>
      </c>
    </row>
    <row r="563" spans="1:12" ht="26.25" thickBot="1">
      <c r="A563" s="218"/>
      <c r="B563" s="218"/>
      <c r="C563" s="12" t="s">
        <v>488</v>
      </c>
      <c r="D563" s="195"/>
      <c r="E563" s="193"/>
      <c r="F563" s="195"/>
      <c r="G563" s="189"/>
      <c r="H563" s="191"/>
      <c r="I563" s="193"/>
      <c r="J563" s="195"/>
      <c r="K563" s="193"/>
      <c r="L563" s="206"/>
    </row>
    <row r="564" spans="1:12" ht="25.5">
      <c r="A564" s="37" t="s">
        <v>18</v>
      </c>
      <c r="B564" s="18" t="s">
        <v>489</v>
      </c>
      <c r="C564" s="18" t="s">
        <v>490</v>
      </c>
      <c r="D564" s="76"/>
      <c r="E564" s="77"/>
      <c r="F564" s="76"/>
      <c r="G564" s="78"/>
      <c r="H564" s="76"/>
      <c r="I564" s="77"/>
      <c r="J564" s="76"/>
      <c r="K564" s="77"/>
      <c r="L564" s="22">
        <v>100000</v>
      </c>
    </row>
    <row r="565" spans="1:12" ht="14.25">
      <c r="A565" s="38"/>
      <c r="B565" s="172"/>
      <c r="C565" s="173"/>
      <c r="D565" s="173"/>
      <c r="E565" s="173"/>
      <c r="F565" s="173"/>
      <c r="G565" s="173"/>
      <c r="H565" s="173"/>
      <c r="I565" s="173"/>
      <c r="J565" s="173"/>
      <c r="K565" s="174"/>
      <c r="L565" s="105">
        <f>SUM(L561:L564)</f>
        <v>240000</v>
      </c>
    </row>
    <row r="566" spans="1:12" ht="15" thickBot="1">
      <c r="A566" s="213" t="s">
        <v>176</v>
      </c>
      <c r="B566" s="214"/>
      <c r="C566" s="214"/>
      <c r="D566" s="214"/>
      <c r="E566" s="214"/>
      <c r="F566" s="214"/>
      <c r="G566" s="214"/>
      <c r="H566" s="214"/>
      <c r="I566" s="214"/>
      <c r="J566" s="214"/>
      <c r="K566" s="214"/>
      <c r="L566" s="215"/>
    </row>
    <row r="567" spans="1:12" ht="38.25">
      <c r="A567" s="216" t="s">
        <v>12</v>
      </c>
      <c r="B567" s="18" t="s">
        <v>491</v>
      </c>
      <c r="C567" s="216" t="s">
        <v>493</v>
      </c>
      <c r="D567" s="223"/>
      <c r="E567" s="192"/>
      <c r="F567" s="194"/>
      <c r="G567" s="188"/>
      <c r="H567" s="229"/>
      <c r="I567" s="192"/>
      <c r="J567" s="194"/>
      <c r="K567" s="192"/>
      <c r="L567" s="207">
        <v>160000</v>
      </c>
    </row>
    <row r="568" spans="1:12" ht="51.75" thickBot="1">
      <c r="A568" s="218"/>
      <c r="B568" s="12" t="s">
        <v>492</v>
      </c>
      <c r="C568" s="218"/>
      <c r="D568" s="224"/>
      <c r="E568" s="193"/>
      <c r="F568" s="195"/>
      <c r="G568" s="189"/>
      <c r="H568" s="230"/>
      <c r="I568" s="193"/>
      <c r="J568" s="195"/>
      <c r="K568" s="193"/>
      <c r="L568" s="208"/>
    </row>
    <row r="569" spans="1:12" ht="15" thickBot="1">
      <c r="A569" s="200" t="s">
        <v>187</v>
      </c>
      <c r="B569" s="201"/>
      <c r="C569" s="201"/>
      <c r="D569" s="201"/>
      <c r="E569" s="201"/>
      <c r="F569" s="201"/>
      <c r="G569" s="201"/>
      <c r="H569" s="201"/>
      <c r="I569" s="201"/>
      <c r="J569" s="201"/>
      <c r="K569" s="201"/>
      <c r="L569" s="202"/>
    </row>
    <row r="570" spans="1:12" ht="14.25">
      <c r="A570" s="216" t="s">
        <v>12</v>
      </c>
      <c r="B570" s="18" t="s">
        <v>494</v>
      </c>
      <c r="C570" s="216"/>
      <c r="D570" s="219"/>
      <c r="E570" s="209"/>
      <c r="F570" s="219"/>
      <c r="G570" s="227"/>
      <c r="H570" s="314"/>
      <c r="I570" s="209"/>
      <c r="J570" s="219"/>
      <c r="K570" s="209"/>
      <c r="L570" s="207">
        <v>100000</v>
      </c>
    </row>
    <row r="571" spans="1:12" ht="64.5" thickBot="1">
      <c r="A571" s="218"/>
      <c r="B571" s="12" t="s">
        <v>495</v>
      </c>
      <c r="C571" s="218"/>
      <c r="D571" s="221"/>
      <c r="E571" s="210"/>
      <c r="F571" s="221"/>
      <c r="G571" s="228"/>
      <c r="H571" s="315"/>
      <c r="I571" s="210"/>
      <c r="J571" s="221"/>
      <c r="K571" s="210"/>
      <c r="L571" s="208"/>
    </row>
    <row r="572" spans="1:12" ht="15" thickBot="1">
      <c r="A572" s="200" t="s">
        <v>198</v>
      </c>
      <c r="B572" s="201"/>
      <c r="C572" s="201"/>
      <c r="D572" s="201"/>
      <c r="E572" s="201"/>
      <c r="F572" s="201"/>
      <c r="G572" s="201"/>
      <c r="H572" s="201"/>
      <c r="I572" s="201"/>
      <c r="J572" s="201"/>
      <c r="K572" s="201"/>
      <c r="L572" s="202"/>
    </row>
    <row r="573" spans="1:12" ht="89.25">
      <c r="A573" s="216" t="s">
        <v>12</v>
      </c>
      <c r="B573" s="216" t="s">
        <v>496</v>
      </c>
      <c r="C573" s="18" t="s">
        <v>497</v>
      </c>
      <c r="D573" s="194"/>
      <c r="E573" s="192"/>
      <c r="F573" s="194"/>
      <c r="G573" s="188"/>
      <c r="H573" s="190"/>
      <c r="I573" s="192"/>
      <c r="J573" s="194"/>
      <c r="K573" s="192"/>
      <c r="L573" s="180">
        <v>170000</v>
      </c>
    </row>
    <row r="574" spans="1:12" ht="51.75" thickBot="1">
      <c r="A574" s="218"/>
      <c r="B574" s="218"/>
      <c r="C574" s="12" t="s">
        <v>498</v>
      </c>
      <c r="D574" s="195"/>
      <c r="E574" s="193"/>
      <c r="F574" s="195"/>
      <c r="G574" s="189"/>
      <c r="H574" s="191"/>
      <c r="I574" s="193"/>
      <c r="J574" s="195"/>
      <c r="K574" s="193"/>
      <c r="L574" s="206"/>
    </row>
    <row r="575" spans="1:12" ht="36" customHeight="1">
      <c r="A575" s="216" t="s">
        <v>15</v>
      </c>
      <c r="B575" s="216" t="s">
        <v>499</v>
      </c>
      <c r="C575" s="216" t="s">
        <v>500</v>
      </c>
      <c r="D575" s="194"/>
      <c r="E575" s="192"/>
      <c r="F575" s="194"/>
      <c r="G575" s="188"/>
      <c r="H575" s="190"/>
      <c r="I575" s="192"/>
      <c r="J575" s="194"/>
      <c r="K575" s="192"/>
      <c r="L575" s="180">
        <v>130000</v>
      </c>
    </row>
    <row r="576" spans="1:12" ht="14.25">
      <c r="A576" s="217"/>
      <c r="B576" s="217"/>
      <c r="C576" s="217"/>
      <c r="D576" s="290"/>
      <c r="E576" s="292"/>
      <c r="F576" s="290"/>
      <c r="G576" s="239"/>
      <c r="H576" s="307"/>
      <c r="I576" s="292"/>
      <c r="J576" s="290"/>
      <c r="K576" s="292"/>
      <c r="L576" s="276"/>
    </row>
    <row r="577" spans="1:12" ht="14.25">
      <c r="A577" s="38"/>
      <c r="B577" s="172"/>
      <c r="C577" s="173"/>
      <c r="D577" s="173"/>
      <c r="E577" s="173"/>
      <c r="F577" s="173"/>
      <c r="G577" s="173"/>
      <c r="H577" s="173"/>
      <c r="I577" s="173"/>
      <c r="J577" s="173"/>
      <c r="K577" s="174"/>
      <c r="L577" s="105">
        <f>SUM(L573:L576)</f>
        <v>300000</v>
      </c>
    </row>
    <row r="578" spans="1:12" ht="15" thickBot="1">
      <c r="A578" s="213" t="s">
        <v>209</v>
      </c>
      <c r="B578" s="214"/>
      <c r="C578" s="214"/>
      <c r="D578" s="214"/>
      <c r="E578" s="214"/>
      <c r="F578" s="214"/>
      <c r="G578" s="214"/>
      <c r="H578" s="214"/>
      <c r="I578" s="214"/>
      <c r="J578" s="214"/>
      <c r="K578" s="214"/>
      <c r="L578" s="215"/>
    </row>
    <row r="579" spans="1:12" ht="16.5" customHeight="1">
      <c r="A579" s="216" t="s">
        <v>12</v>
      </c>
      <c r="B579" s="216" t="s">
        <v>501</v>
      </c>
      <c r="C579" s="216"/>
      <c r="D579" s="219"/>
      <c r="E579" s="209"/>
      <c r="F579" s="219"/>
      <c r="G579" s="227"/>
      <c r="H579" s="314"/>
      <c r="I579" s="209"/>
      <c r="J579" s="219"/>
      <c r="K579" s="209"/>
      <c r="L579" s="180">
        <v>38700</v>
      </c>
    </row>
    <row r="580" spans="1:12" ht="14.25">
      <c r="A580" s="217"/>
      <c r="B580" s="217"/>
      <c r="C580" s="217"/>
      <c r="D580" s="220"/>
      <c r="E580" s="308"/>
      <c r="F580" s="220"/>
      <c r="G580" s="309"/>
      <c r="H580" s="326"/>
      <c r="I580" s="308"/>
      <c r="J580" s="220"/>
      <c r="K580" s="308"/>
      <c r="L580" s="222"/>
    </row>
    <row r="581" spans="1:12" ht="15" thickBot="1">
      <c r="A581" s="218"/>
      <c r="B581" s="218"/>
      <c r="C581" s="218"/>
      <c r="D581" s="221"/>
      <c r="E581" s="210"/>
      <c r="F581" s="221"/>
      <c r="G581" s="228"/>
      <c r="H581" s="315"/>
      <c r="I581" s="210"/>
      <c r="J581" s="221"/>
      <c r="K581" s="210"/>
      <c r="L581" s="205"/>
    </row>
    <row r="582" spans="1:12" ht="26.25" thickBot="1">
      <c r="A582" s="11" t="s">
        <v>15</v>
      </c>
      <c r="B582" s="12" t="s">
        <v>502</v>
      </c>
      <c r="C582" s="12"/>
      <c r="D582" s="46"/>
      <c r="E582" s="151"/>
      <c r="F582" s="148"/>
      <c r="G582" s="52"/>
      <c r="H582" s="46"/>
      <c r="I582" s="151"/>
      <c r="J582" s="148"/>
      <c r="K582" s="47"/>
      <c r="L582" s="16">
        <v>58066</v>
      </c>
    </row>
    <row r="583" spans="1:12" ht="25.5">
      <c r="A583" s="216" t="s">
        <v>18</v>
      </c>
      <c r="B583" s="18" t="s">
        <v>503</v>
      </c>
      <c r="C583" s="216"/>
      <c r="D583" s="223"/>
      <c r="E583" s="225"/>
      <c r="F583" s="219"/>
      <c r="G583" s="227"/>
      <c r="H583" s="229"/>
      <c r="I583" s="225"/>
      <c r="J583" s="219"/>
      <c r="K583" s="209"/>
      <c r="L583" s="180">
        <v>35000</v>
      </c>
    </row>
    <row r="584" spans="1:12" ht="39" thickBot="1">
      <c r="A584" s="218"/>
      <c r="B584" s="12" t="s">
        <v>504</v>
      </c>
      <c r="C584" s="218"/>
      <c r="D584" s="224"/>
      <c r="E584" s="226"/>
      <c r="F584" s="221"/>
      <c r="G584" s="228"/>
      <c r="H584" s="230"/>
      <c r="I584" s="226"/>
      <c r="J584" s="221"/>
      <c r="K584" s="210"/>
      <c r="L584" s="206"/>
    </row>
    <row r="585" spans="1:12" ht="25.5">
      <c r="A585" s="37" t="s">
        <v>20</v>
      </c>
      <c r="B585" s="18" t="s">
        <v>505</v>
      </c>
      <c r="C585" s="18"/>
      <c r="D585" s="152"/>
      <c r="E585" s="153"/>
      <c r="F585" s="84"/>
      <c r="G585" s="92"/>
      <c r="H585" s="152"/>
      <c r="I585" s="153"/>
      <c r="J585" s="84"/>
      <c r="K585" s="85"/>
      <c r="L585" s="22">
        <v>5000</v>
      </c>
    </row>
    <row r="586" spans="1:12" ht="14.25">
      <c r="A586" s="38"/>
      <c r="B586" s="172"/>
      <c r="C586" s="173"/>
      <c r="D586" s="173"/>
      <c r="E586" s="173"/>
      <c r="F586" s="173"/>
      <c r="G586" s="173"/>
      <c r="H586" s="173"/>
      <c r="I586" s="173"/>
      <c r="J586" s="173"/>
      <c r="K586" s="174"/>
      <c r="L586" s="105">
        <f>SUM(L579:L585)</f>
        <v>136766</v>
      </c>
    </row>
    <row r="587" spans="1:12" ht="15">
      <c r="A587" s="237" t="s">
        <v>218</v>
      </c>
      <c r="B587" s="238"/>
      <c r="C587" s="238"/>
      <c r="D587" s="238"/>
      <c r="E587" s="238"/>
      <c r="F587" s="238"/>
      <c r="G587" s="238"/>
      <c r="H587" s="238"/>
      <c r="I587" s="238"/>
      <c r="J587" s="238"/>
      <c r="K587" s="238"/>
      <c r="L587" s="123">
        <f>(L487+L491+L497+L506+L516+L520+L522+L533+L540+L544+L554+L559+L565+L567+L570+L577+L586)</f>
        <v>3932024</v>
      </c>
    </row>
    <row r="588" spans="1:12" ht="14.25">
      <c r="A588" s="366"/>
      <c r="B588" s="366"/>
      <c r="C588" s="366"/>
      <c r="D588" s="366"/>
      <c r="E588" s="366"/>
      <c r="F588" s="366"/>
      <c r="G588" s="366"/>
      <c r="H588" s="366"/>
      <c r="I588" s="366"/>
      <c r="J588" s="366"/>
      <c r="K588" s="366"/>
      <c r="L588" s="367"/>
    </row>
    <row r="589" spans="1:12" ht="14.25">
      <c r="A589" s="366"/>
      <c r="B589" s="366"/>
      <c r="C589" s="366"/>
      <c r="D589" s="366"/>
      <c r="E589" s="366"/>
      <c r="F589" s="366"/>
      <c r="G589" s="366"/>
      <c r="H589" s="366"/>
      <c r="I589" s="366"/>
      <c r="J589" s="366"/>
      <c r="K589" s="366"/>
      <c r="L589" s="367"/>
    </row>
    <row r="591" ht="16.5" thickBot="1">
      <c r="B591" s="93" t="s">
        <v>864</v>
      </c>
    </row>
    <row r="592" spans="1:12" ht="15" thickBot="1">
      <c r="A592" s="240" t="s">
        <v>1</v>
      </c>
      <c r="B592" s="240" t="s">
        <v>2</v>
      </c>
      <c r="C592" s="240" t="s">
        <v>3</v>
      </c>
      <c r="D592" s="243" t="s">
        <v>4</v>
      </c>
      <c r="E592" s="198"/>
      <c r="F592" s="198"/>
      <c r="G592" s="198"/>
      <c r="H592" s="198"/>
      <c r="I592" s="198"/>
      <c r="J592" s="198"/>
      <c r="K592" s="199"/>
      <c r="L592" s="55" t="s">
        <v>5</v>
      </c>
    </row>
    <row r="593" spans="1:12" ht="15" thickBot="1">
      <c r="A593" s="241"/>
      <c r="B593" s="241"/>
      <c r="C593" s="241"/>
      <c r="D593" s="243">
        <v>2010</v>
      </c>
      <c r="E593" s="198"/>
      <c r="F593" s="198"/>
      <c r="G593" s="244"/>
      <c r="H593" s="197">
        <v>2011</v>
      </c>
      <c r="I593" s="198"/>
      <c r="J593" s="198"/>
      <c r="K593" s="199"/>
      <c r="L593" s="56" t="s">
        <v>6</v>
      </c>
    </row>
    <row r="594" spans="1:12" ht="15" thickBot="1">
      <c r="A594" s="242"/>
      <c r="B594" s="242"/>
      <c r="C594" s="242"/>
      <c r="D594" s="8" t="s">
        <v>7</v>
      </c>
      <c r="E594" s="9" t="s">
        <v>8</v>
      </c>
      <c r="F594" s="8" t="s">
        <v>9</v>
      </c>
      <c r="G594" s="10" t="s">
        <v>10</v>
      </c>
      <c r="H594" s="8" t="s">
        <v>7</v>
      </c>
      <c r="I594" s="9" t="s">
        <v>8</v>
      </c>
      <c r="J594" s="8" t="s">
        <v>9</v>
      </c>
      <c r="K594" s="9" t="s">
        <v>10</v>
      </c>
      <c r="L594" s="57"/>
    </row>
    <row r="595" spans="1:12" ht="15" thickBot="1">
      <c r="A595" s="200" t="s">
        <v>11</v>
      </c>
      <c r="B595" s="201"/>
      <c r="C595" s="201"/>
      <c r="D595" s="201"/>
      <c r="E595" s="201"/>
      <c r="F595" s="201"/>
      <c r="G595" s="201"/>
      <c r="H595" s="201"/>
      <c r="I595" s="201"/>
      <c r="J595" s="201"/>
      <c r="K595" s="201"/>
      <c r="L595" s="202"/>
    </row>
    <row r="596" spans="1:12" ht="26.25" thickBot="1">
      <c r="A596" s="11" t="s">
        <v>12</v>
      </c>
      <c r="B596" s="12" t="s">
        <v>506</v>
      </c>
      <c r="C596" s="25"/>
      <c r="D596" s="13"/>
      <c r="E596" s="14"/>
      <c r="F596" s="13"/>
      <c r="G596" s="15"/>
      <c r="H596" s="13"/>
      <c r="I596" s="14"/>
      <c r="J596" s="13"/>
      <c r="K596" s="14"/>
      <c r="L596" s="16">
        <v>80000</v>
      </c>
    </row>
    <row r="597" spans="1:12" ht="26.25" thickBot="1">
      <c r="A597" s="11" t="s">
        <v>15</v>
      </c>
      <c r="B597" s="12" t="s">
        <v>507</v>
      </c>
      <c r="C597" s="25"/>
      <c r="D597" s="13"/>
      <c r="E597" s="14"/>
      <c r="F597" s="13"/>
      <c r="G597" s="15"/>
      <c r="H597" s="13"/>
      <c r="I597" s="14"/>
      <c r="J597" s="13"/>
      <c r="K597" s="14"/>
      <c r="L597" s="16">
        <v>525000</v>
      </c>
    </row>
    <row r="598" spans="1:12" ht="39" thickBot="1">
      <c r="A598" s="11" t="s">
        <v>18</v>
      </c>
      <c r="B598" s="12" t="s">
        <v>508</v>
      </c>
      <c r="C598" s="25"/>
      <c r="D598" s="13"/>
      <c r="E598" s="14"/>
      <c r="F598" s="13"/>
      <c r="G598" s="15"/>
      <c r="H598" s="13"/>
      <c r="I598" s="14"/>
      <c r="J598" s="13"/>
      <c r="K598" s="14"/>
      <c r="L598" s="16">
        <v>200000</v>
      </c>
    </row>
    <row r="599" spans="1:12" ht="14.25">
      <c r="A599" s="37" t="s">
        <v>20</v>
      </c>
      <c r="B599" s="18" t="s">
        <v>509</v>
      </c>
      <c r="C599" s="29"/>
      <c r="D599" s="19"/>
      <c r="E599" s="20"/>
      <c r="F599" s="19"/>
      <c r="G599" s="21"/>
      <c r="H599" s="19"/>
      <c r="I599" s="20"/>
      <c r="J599" s="19"/>
      <c r="K599" s="20"/>
      <c r="L599" s="22">
        <v>0</v>
      </c>
    </row>
    <row r="600" spans="1:12" ht="14.25">
      <c r="A600" s="38"/>
      <c r="B600" s="172"/>
      <c r="C600" s="173"/>
      <c r="D600" s="173"/>
      <c r="E600" s="173"/>
      <c r="F600" s="173"/>
      <c r="G600" s="173"/>
      <c r="H600" s="173"/>
      <c r="I600" s="173"/>
      <c r="J600" s="173"/>
      <c r="K600" s="174"/>
      <c r="L600" s="105">
        <f>SUM(L596:L599)</f>
        <v>805000</v>
      </c>
    </row>
    <row r="601" spans="1:12" ht="15" thickBot="1">
      <c r="A601" s="213" t="s">
        <v>227</v>
      </c>
      <c r="B601" s="214"/>
      <c r="C601" s="214"/>
      <c r="D601" s="214"/>
      <c r="E601" s="214"/>
      <c r="F601" s="214"/>
      <c r="G601" s="214"/>
      <c r="H601" s="214"/>
      <c r="I601" s="214"/>
      <c r="J601" s="214"/>
      <c r="K601" s="214"/>
      <c r="L601" s="215"/>
    </row>
    <row r="602" spans="1:12" ht="115.5" thickBot="1">
      <c r="A602" s="11" t="s">
        <v>12</v>
      </c>
      <c r="B602" s="128" t="s">
        <v>510</v>
      </c>
      <c r="C602" s="128" t="s">
        <v>511</v>
      </c>
      <c r="D602" s="131"/>
      <c r="E602" s="132"/>
      <c r="F602" s="131"/>
      <c r="G602" s="133"/>
      <c r="H602" s="131"/>
      <c r="I602" s="132"/>
      <c r="J602" s="131"/>
      <c r="K602" s="132"/>
      <c r="L602" s="16">
        <v>0</v>
      </c>
    </row>
    <row r="603" spans="1:12" ht="77.25" thickBot="1">
      <c r="A603" s="11" t="s">
        <v>15</v>
      </c>
      <c r="B603" s="128" t="s">
        <v>512</v>
      </c>
      <c r="C603" s="128" t="s">
        <v>513</v>
      </c>
      <c r="D603" s="131"/>
      <c r="E603" s="132"/>
      <c r="F603" s="131"/>
      <c r="G603" s="133"/>
      <c r="H603" s="131"/>
      <c r="I603" s="132"/>
      <c r="J603" s="131"/>
      <c r="K603" s="132"/>
      <c r="L603" s="16">
        <v>0</v>
      </c>
    </row>
    <row r="604" spans="1:12" ht="38.25">
      <c r="A604" s="216" t="s">
        <v>18</v>
      </c>
      <c r="B604" s="129" t="s">
        <v>514</v>
      </c>
      <c r="C604" s="346" t="s">
        <v>516</v>
      </c>
      <c r="D604" s="231"/>
      <c r="E604" s="233"/>
      <c r="F604" s="231"/>
      <c r="G604" s="317"/>
      <c r="H604" s="235"/>
      <c r="I604" s="233"/>
      <c r="J604" s="231"/>
      <c r="K604" s="233"/>
      <c r="L604" s="180">
        <v>0</v>
      </c>
    </row>
    <row r="605" spans="1:12" ht="15" thickBot="1">
      <c r="A605" s="218"/>
      <c r="B605" s="128" t="s">
        <v>515</v>
      </c>
      <c r="C605" s="218"/>
      <c r="D605" s="232"/>
      <c r="E605" s="234"/>
      <c r="F605" s="232"/>
      <c r="G605" s="318"/>
      <c r="H605" s="236"/>
      <c r="I605" s="234"/>
      <c r="J605" s="232"/>
      <c r="K605" s="234"/>
      <c r="L605" s="206"/>
    </row>
    <row r="606" spans="1:12" ht="51.75" thickBot="1">
      <c r="A606" s="11" t="s">
        <v>20</v>
      </c>
      <c r="B606" s="128" t="s">
        <v>517</v>
      </c>
      <c r="C606" s="128" t="s">
        <v>516</v>
      </c>
      <c r="D606" s="131"/>
      <c r="E606" s="132"/>
      <c r="F606" s="131"/>
      <c r="G606" s="133"/>
      <c r="H606" s="131"/>
      <c r="I606" s="132"/>
      <c r="J606" s="131"/>
      <c r="K606" s="132"/>
      <c r="L606" s="16">
        <v>0</v>
      </c>
    </row>
    <row r="607" spans="1:12" ht="140.25" customHeight="1">
      <c r="A607" s="37" t="s">
        <v>23</v>
      </c>
      <c r="B607" s="18" t="s">
        <v>876</v>
      </c>
      <c r="C607" s="18" t="s">
        <v>518</v>
      </c>
      <c r="D607" s="134"/>
      <c r="E607" s="135"/>
      <c r="F607" s="152"/>
      <c r="G607" s="154"/>
      <c r="H607" s="152"/>
      <c r="I607" s="153"/>
      <c r="J607" s="152"/>
      <c r="K607" s="153"/>
      <c r="L607" s="22">
        <v>80000</v>
      </c>
    </row>
    <row r="608" spans="1:12" ht="14.25">
      <c r="A608" s="38"/>
      <c r="B608" s="172"/>
      <c r="C608" s="173"/>
      <c r="D608" s="173"/>
      <c r="E608" s="173"/>
      <c r="F608" s="173"/>
      <c r="G608" s="173"/>
      <c r="H608" s="173"/>
      <c r="I608" s="173"/>
      <c r="J608" s="173"/>
      <c r="K608" s="174"/>
      <c r="L608" s="105">
        <f>SUM(L602:L607)</f>
        <v>80000</v>
      </c>
    </row>
    <row r="609" spans="1:12" ht="15" thickBot="1">
      <c r="A609" s="213" t="s">
        <v>237</v>
      </c>
      <c r="B609" s="214"/>
      <c r="C609" s="214"/>
      <c r="D609" s="214"/>
      <c r="E609" s="214"/>
      <c r="F609" s="214"/>
      <c r="G609" s="214"/>
      <c r="H609" s="214"/>
      <c r="I609" s="214"/>
      <c r="J609" s="214"/>
      <c r="K609" s="214"/>
      <c r="L609" s="215"/>
    </row>
    <row r="610" spans="1:12" ht="26.25" thickBot="1">
      <c r="A610" s="11" t="s">
        <v>12</v>
      </c>
      <c r="B610" s="45" t="s">
        <v>519</v>
      </c>
      <c r="C610" s="12"/>
      <c r="D610" s="48"/>
      <c r="E610" s="50"/>
      <c r="F610" s="48"/>
      <c r="G610" s="49"/>
      <c r="H610" s="48"/>
      <c r="I610" s="50"/>
      <c r="J610" s="48"/>
      <c r="K610" s="50"/>
      <c r="L610" s="16">
        <v>0</v>
      </c>
    </row>
    <row r="611" spans="1:12" ht="26.25" thickBot="1">
      <c r="A611" s="11" t="s">
        <v>15</v>
      </c>
      <c r="B611" s="45" t="s">
        <v>520</v>
      </c>
      <c r="C611" s="12"/>
      <c r="D611" s="48"/>
      <c r="E611" s="50"/>
      <c r="F611" s="48"/>
      <c r="G611" s="49"/>
      <c r="H611" s="48"/>
      <c r="I611" s="50"/>
      <c r="J611" s="48"/>
      <c r="K611" s="50"/>
      <c r="L611" s="16">
        <v>0</v>
      </c>
    </row>
    <row r="612" spans="1:12" ht="39" thickBot="1">
      <c r="A612" s="11" t="s">
        <v>18</v>
      </c>
      <c r="B612" s="45" t="s">
        <v>521</v>
      </c>
      <c r="C612" s="12"/>
      <c r="D612" s="48"/>
      <c r="E612" s="50"/>
      <c r="F612" s="48"/>
      <c r="G612" s="49"/>
      <c r="H612" s="48"/>
      <c r="I612" s="50"/>
      <c r="J612" s="48"/>
      <c r="K612" s="50"/>
      <c r="L612" s="16">
        <v>0</v>
      </c>
    </row>
    <row r="613" spans="1:12" ht="26.25" thickBot="1">
      <c r="A613" s="11" t="s">
        <v>20</v>
      </c>
      <c r="B613" s="45" t="s">
        <v>522</v>
      </c>
      <c r="C613" s="12"/>
      <c r="D613" s="48"/>
      <c r="E613" s="50"/>
      <c r="F613" s="48"/>
      <c r="G613" s="49"/>
      <c r="H613" s="48"/>
      <c r="I613" s="50"/>
      <c r="J613" s="48"/>
      <c r="K613" s="50"/>
      <c r="L613" s="16">
        <v>60000</v>
      </c>
    </row>
    <row r="614" spans="1:12" ht="39" thickBot="1">
      <c r="A614" s="11" t="s">
        <v>23</v>
      </c>
      <c r="B614" s="45" t="s">
        <v>523</v>
      </c>
      <c r="C614" s="12"/>
      <c r="D614" s="48"/>
      <c r="E614" s="50"/>
      <c r="F614" s="48"/>
      <c r="G614" s="49"/>
      <c r="H614" s="48"/>
      <c r="I614" s="50"/>
      <c r="J614" s="48"/>
      <c r="K614" s="50"/>
      <c r="L614" s="16">
        <v>50000</v>
      </c>
    </row>
    <row r="615" spans="1:12" ht="14.25">
      <c r="A615" s="216" t="s">
        <v>35</v>
      </c>
      <c r="B615" s="51" t="s">
        <v>524</v>
      </c>
      <c r="C615" s="216"/>
      <c r="D615" s="194"/>
      <c r="E615" s="192"/>
      <c r="F615" s="194"/>
      <c r="G615" s="188"/>
      <c r="H615" s="190"/>
      <c r="I615" s="192"/>
      <c r="J615" s="194"/>
      <c r="K615" s="192"/>
      <c r="L615" s="180">
        <v>120000</v>
      </c>
    </row>
    <row r="616" spans="1:12" ht="26.25" thickBot="1">
      <c r="A616" s="218"/>
      <c r="B616" s="45" t="s">
        <v>525</v>
      </c>
      <c r="C616" s="218"/>
      <c r="D616" s="195"/>
      <c r="E616" s="193"/>
      <c r="F616" s="195"/>
      <c r="G616" s="189"/>
      <c r="H616" s="191"/>
      <c r="I616" s="193"/>
      <c r="J616" s="195"/>
      <c r="K616" s="193"/>
      <c r="L616" s="206"/>
    </row>
    <row r="617" spans="1:12" ht="39" thickBot="1">
      <c r="A617" s="11" t="s">
        <v>37</v>
      </c>
      <c r="B617" s="45" t="s">
        <v>526</v>
      </c>
      <c r="C617" s="12"/>
      <c r="D617" s="46"/>
      <c r="E617" s="47"/>
      <c r="F617" s="48"/>
      <c r="G617" s="52"/>
      <c r="H617" s="46"/>
      <c r="I617" s="47"/>
      <c r="J617" s="48"/>
      <c r="K617" s="47"/>
      <c r="L617" s="16">
        <v>60000</v>
      </c>
    </row>
    <row r="618" spans="1:12" ht="48" customHeight="1">
      <c r="A618" s="216" t="s">
        <v>120</v>
      </c>
      <c r="B618" s="353" t="s">
        <v>527</v>
      </c>
      <c r="C618" s="216"/>
      <c r="D618" s="194"/>
      <c r="E618" s="192"/>
      <c r="F618" s="194"/>
      <c r="G618" s="188"/>
      <c r="H618" s="190"/>
      <c r="I618" s="192"/>
      <c r="J618" s="194"/>
      <c r="K618" s="192"/>
      <c r="L618" s="180">
        <v>48000</v>
      </c>
    </row>
    <row r="619" spans="1:12" ht="14.25">
      <c r="A619" s="217"/>
      <c r="B619" s="354"/>
      <c r="C619" s="217"/>
      <c r="D619" s="290"/>
      <c r="E619" s="292"/>
      <c r="F619" s="290"/>
      <c r="G619" s="239"/>
      <c r="H619" s="307"/>
      <c r="I619" s="292"/>
      <c r="J619" s="290"/>
      <c r="K619" s="292"/>
      <c r="L619" s="276"/>
    </row>
    <row r="620" spans="1:12" ht="14.25">
      <c r="A620" s="38"/>
      <c r="B620" s="187"/>
      <c r="C620" s="173"/>
      <c r="D620" s="173"/>
      <c r="E620" s="173"/>
      <c r="F620" s="173"/>
      <c r="G620" s="173"/>
      <c r="H620" s="173"/>
      <c r="I620" s="173"/>
      <c r="J620" s="173"/>
      <c r="K620" s="174"/>
      <c r="L620" s="105">
        <f>SUM(L610:L619)</f>
        <v>338000</v>
      </c>
    </row>
    <row r="621" spans="1:12" ht="15" thickBot="1">
      <c r="A621" s="213" t="s">
        <v>39</v>
      </c>
      <c r="B621" s="214"/>
      <c r="C621" s="214"/>
      <c r="D621" s="214"/>
      <c r="E621" s="214"/>
      <c r="F621" s="214"/>
      <c r="G621" s="214"/>
      <c r="H621" s="214"/>
      <c r="I621" s="214"/>
      <c r="J621" s="214"/>
      <c r="K621" s="214"/>
      <c r="L621" s="215"/>
    </row>
    <row r="622" spans="1:12" ht="90" thickBot="1">
      <c r="A622" s="11" t="s">
        <v>12</v>
      </c>
      <c r="B622" s="12" t="s">
        <v>528</v>
      </c>
      <c r="C622" s="12" t="s">
        <v>529</v>
      </c>
      <c r="D622" s="46"/>
      <c r="E622" s="50"/>
      <c r="F622" s="48"/>
      <c r="G622" s="49"/>
      <c r="H622" s="46"/>
      <c r="I622" s="50"/>
      <c r="J622" s="48"/>
      <c r="K622" s="50"/>
      <c r="L622" s="16">
        <v>100000</v>
      </c>
    </row>
    <row r="623" spans="1:12" ht="77.25" thickBot="1">
      <c r="A623" s="11" t="s">
        <v>15</v>
      </c>
      <c r="B623" s="12" t="s">
        <v>530</v>
      </c>
      <c r="C623" s="12" t="s">
        <v>531</v>
      </c>
      <c r="D623" s="46"/>
      <c r="E623" s="50"/>
      <c r="F623" s="48"/>
      <c r="G623" s="49"/>
      <c r="H623" s="46"/>
      <c r="I623" s="50"/>
      <c r="J623" s="48"/>
      <c r="K623" s="50"/>
      <c r="L623" s="16">
        <v>10000</v>
      </c>
    </row>
    <row r="624" spans="1:12" ht="38.25">
      <c r="A624" s="37" t="s">
        <v>18</v>
      </c>
      <c r="B624" s="18" t="s">
        <v>532</v>
      </c>
      <c r="C624" s="18" t="s">
        <v>533</v>
      </c>
      <c r="D624" s="76"/>
      <c r="E624" s="77"/>
      <c r="F624" s="76"/>
      <c r="G624" s="92"/>
      <c r="H624" s="84"/>
      <c r="I624" s="85"/>
      <c r="J624" s="84"/>
      <c r="K624" s="85"/>
      <c r="L624" s="22">
        <v>40000</v>
      </c>
    </row>
    <row r="625" spans="1:12" ht="14.25">
      <c r="A625" s="38"/>
      <c r="B625" s="172"/>
      <c r="C625" s="173"/>
      <c r="D625" s="173"/>
      <c r="E625" s="173"/>
      <c r="F625" s="173"/>
      <c r="G625" s="173"/>
      <c r="H625" s="173"/>
      <c r="I625" s="173"/>
      <c r="J625" s="173"/>
      <c r="K625" s="174"/>
      <c r="L625" s="105">
        <f>SUM(L622:L624)</f>
        <v>150000</v>
      </c>
    </row>
    <row r="626" spans="1:12" ht="15" thickBot="1">
      <c r="A626" s="213" t="s">
        <v>50</v>
      </c>
      <c r="B626" s="214"/>
      <c r="C626" s="214"/>
      <c r="D626" s="214"/>
      <c r="E626" s="214"/>
      <c r="F626" s="214"/>
      <c r="G626" s="214"/>
      <c r="H626" s="214"/>
      <c r="I626" s="214"/>
      <c r="J626" s="214"/>
      <c r="K626" s="214"/>
      <c r="L626" s="215"/>
    </row>
    <row r="627" spans="1:12" ht="89.25">
      <c r="A627" s="216" t="s">
        <v>12</v>
      </c>
      <c r="B627" s="51" t="s">
        <v>534</v>
      </c>
      <c r="C627" s="216" t="s">
        <v>536</v>
      </c>
      <c r="D627" s="194"/>
      <c r="E627" s="192"/>
      <c r="F627" s="194"/>
      <c r="G627" s="188"/>
      <c r="H627" s="190"/>
      <c r="I627" s="192"/>
      <c r="J627" s="194"/>
      <c r="K627" s="192"/>
      <c r="L627" s="180">
        <v>70000</v>
      </c>
    </row>
    <row r="628" spans="1:12" ht="39" thickBot="1">
      <c r="A628" s="218"/>
      <c r="B628" s="45" t="s">
        <v>535</v>
      </c>
      <c r="C628" s="218"/>
      <c r="D628" s="195"/>
      <c r="E628" s="193"/>
      <c r="F628" s="195"/>
      <c r="G628" s="189"/>
      <c r="H628" s="191"/>
      <c r="I628" s="193"/>
      <c r="J628" s="195"/>
      <c r="K628" s="193"/>
      <c r="L628" s="206"/>
    </row>
    <row r="629" spans="1:12" ht="25.5">
      <c r="A629" s="216" t="s">
        <v>15</v>
      </c>
      <c r="B629" s="51" t="s">
        <v>537</v>
      </c>
      <c r="C629" s="216" t="s">
        <v>513</v>
      </c>
      <c r="D629" s="223"/>
      <c r="E629" s="192"/>
      <c r="F629" s="223"/>
      <c r="G629" s="188"/>
      <c r="H629" s="229"/>
      <c r="I629" s="192"/>
      <c r="J629" s="223"/>
      <c r="K629" s="192"/>
      <c r="L629" s="180">
        <v>150000</v>
      </c>
    </row>
    <row r="630" spans="1:12" ht="64.5" thickBot="1">
      <c r="A630" s="218"/>
      <c r="B630" s="45" t="s">
        <v>538</v>
      </c>
      <c r="C630" s="218"/>
      <c r="D630" s="224"/>
      <c r="E630" s="193"/>
      <c r="F630" s="224"/>
      <c r="G630" s="189"/>
      <c r="H630" s="230"/>
      <c r="I630" s="193"/>
      <c r="J630" s="224"/>
      <c r="K630" s="193"/>
      <c r="L630" s="206"/>
    </row>
    <row r="631" spans="1:12" ht="14.25">
      <c r="A631" s="37" t="s">
        <v>18</v>
      </c>
      <c r="B631" s="51" t="s">
        <v>539</v>
      </c>
      <c r="C631" s="18"/>
      <c r="D631" s="76"/>
      <c r="E631" s="77"/>
      <c r="F631" s="76"/>
      <c r="G631" s="78"/>
      <c r="H631" s="76"/>
      <c r="I631" s="77"/>
      <c r="J631" s="76"/>
      <c r="K631" s="77"/>
      <c r="L631" s="22">
        <v>0</v>
      </c>
    </row>
    <row r="632" spans="1:12" ht="14.25">
      <c r="A632" s="38"/>
      <c r="B632" s="187"/>
      <c r="C632" s="173"/>
      <c r="D632" s="173"/>
      <c r="E632" s="173"/>
      <c r="F632" s="173"/>
      <c r="G632" s="173"/>
      <c r="H632" s="173"/>
      <c r="I632" s="173"/>
      <c r="J632" s="173"/>
      <c r="K632" s="174"/>
      <c r="L632" s="105">
        <f>SUM(L627:L631)</f>
        <v>220000</v>
      </c>
    </row>
    <row r="633" spans="1:12" ht="15" thickBot="1">
      <c r="A633" s="213" t="s">
        <v>53</v>
      </c>
      <c r="B633" s="214"/>
      <c r="C633" s="214"/>
      <c r="D633" s="214"/>
      <c r="E633" s="214"/>
      <c r="F633" s="214"/>
      <c r="G633" s="214"/>
      <c r="H633" s="214"/>
      <c r="I633" s="214"/>
      <c r="J633" s="214"/>
      <c r="K633" s="214"/>
      <c r="L633" s="215"/>
    </row>
    <row r="634" spans="1:12" ht="14.25">
      <c r="A634" s="216" t="s">
        <v>12</v>
      </c>
      <c r="B634" s="216" t="s">
        <v>540</v>
      </c>
      <c r="C634" s="51" t="s">
        <v>541</v>
      </c>
      <c r="D634" s="194"/>
      <c r="E634" s="192"/>
      <c r="F634" s="194"/>
      <c r="G634" s="188"/>
      <c r="H634" s="190"/>
      <c r="I634" s="192"/>
      <c r="J634" s="194"/>
      <c r="K634" s="192"/>
      <c r="L634" s="180">
        <v>50000</v>
      </c>
    </row>
    <row r="635" spans="1:12" ht="51">
      <c r="A635" s="217"/>
      <c r="B635" s="217"/>
      <c r="C635" s="51" t="s">
        <v>542</v>
      </c>
      <c r="D635" s="290"/>
      <c r="E635" s="292"/>
      <c r="F635" s="290"/>
      <c r="G635" s="239"/>
      <c r="H635" s="307"/>
      <c r="I635" s="292"/>
      <c r="J635" s="290"/>
      <c r="K635" s="292"/>
      <c r="L635" s="276"/>
    </row>
    <row r="636" spans="1:12" ht="26.25" thickBot="1">
      <c r="A636" s="218"/>
      <c r="B636" s="218"/>
      <c r="C636" s="45" t="s">
        <v>543</v>
      </c>
      <c r="D636" s="195"/>
      <c r="E636" s="193"/>
      <c r="F636" s="195"/>
      <c r="G636" s="189"/>
      <c r="H636" s="191"/>
      <c r="I636" s="193"/>
      <c r="J636" s="195"/>
      <c r="K636" s="193"/>
      <c r="L636" s="206"/>
    </row>
    <row r="637" spans="1:12" ht="14.25">
      <c r="A637" s="216" t="s">
        <v>15</v>
      </c>
      <c r="B637" s="216" t="s">
        <v>544</v>
      </c>
      <c r="C637" s="51" t="s">
        <v>545</v>
      </c>
      <c r="D637" s="194"/>
      <c r="E637" s="192"/>
      <c r="F637" s="194"/>
      <c r="G637" s="188"/>
      <c r="H637" s="190"/>
      <c r="I637" s="192"/>
      <c r="J637" s="194"/>
      <c r="K637" s="192"/>
      <c r="L637" s="180">
        <v>160000</v>
      </c>
    </row>
    <row r="638" spans="1:12" ht="25.5">
      <c r="A638" s="217"/>
      <c r="B638" s="217"/>
      <c r="C638" s="51" t="s">
        <v>546</v>
      </c>
      <c r="D638" s="290"/>
      <c r="E638" s="292"/>
      <c r="F638" s="290"/>
      <c r="G638" s="239"/>
      <c r="H638" s="307"/>
      <c r="I638" s="292"/>
      <c r="J638" s="290"/>
      <c r="K638" s="292"/>
      <c r="L638" s="276"/>
    </row>
    <row r="639" spans="1:12" ht="14.25">
      <c r="A639" s="217"/>
      <c r="B639" s="217"/>
      <c r="C639" s="51" t="s">
        <v>547</v>
      </c>
      <c r="D639" s="290"/>
      <c r="E639" s="292"/>
      <c r="F639" s="290"/>
      <c r="G639" s="239"/>
      <c r="H639" s="307"/>
      <c r="I639" s="292"/>
      <c r="J639" s="290"/>
      <c r="K639" s="292"/>
      <c r="L639" s="276"/>
    </row>
    <row r="640" spans="1:12" ht="39" thickBot="1">
      <c r="A640" s="218"/>
      <c r="B640" s="218"/>
      <c r="C640" s="45" t="s">
        <v>548</v>
      </c>
      <c r="D640" s="195"/>
      <c r="E640" s="193"/>
      <c r="F640" s="195"/>
      <c r="G640" s="189"/>
      <c r="H640" s="191"/>
      <c r="I640" s="193"/>
      <c r="J640" s="195"/>
      <c r="K640" s="193"/>
      <c r="L640" s="206"/>
    </row>
    <row r="641" spans="1:12" ht="14.25">
      <c r="A641" s="216" t="s">
        <v>18</v>
      </c>
      <c r="B641" s="216" t="s">
        <v>549</v>
      </c>
      <c r="C641" s="51" t="s">
        <v>550</v>
      </c>
      <c r="D641" s="194"/>
      <c r="E641" s="192"/>
      <c r="F641" s="194"/>
      <c r="G641" s="188"/>
      <c r="H641" s="190"/>
      <c r="I641" s="192"/>
      <c r="J641" s="194"/>
      <c r="K641" s="192"/>
      <c r="L641" s="180">
        <v>80000</v>
      </c>
    </row>
    <row r="642" spans="1:12" ht="14.25">
      <c r="A642" s="217"/>
      <c r="B642" s="217"/>
      <c r="C642" s="51" t="s">
        <v>551</v>
      </c>
      <c r="D642" s="290"/>
      <c r="E642" s="292"/>
      <c r="F642" s="290"/>
      <c r="G642" s="239"/>
      <c r="H642" s="307"/>
      <c r="I642" s="292"/>
      <c r="J642" s="290"/>
      <c r="K642" s="292"/>
      <c r="L642" s="276"/>
    </row>
    <row r="643" spans="1:12" ht="51.75" thickBot="1">
      <c r="A643" s="218"/>
      <c r="B643" s="218"/>
      <c r="C643" s="45" t="s">
        <v>552</v>
      </c>
      <c r="D643" s="195"/>
      <c r="E643" s="193"/>
      <c r="F643" s="195"/>
      <c r="G643" s="189"/>
      <c r="H643" s="191"/>
      <c r="I643" s="193"/>
      <c r="J643" s="195"/>
      <c r="K643" s="193"/>
      <c r="L643" s="206"/>
    </row>
    <row r="644" spans="1:12" ht="25.5">
      <c r="A644" s="37" t="s">
        <v>20</v>
      </c>
      <c r="B644" s="18" t="s">
        <v>553</v>
      </c>
      <c r="C644" s="18"/>
      <c r="D644" s="76"/>
      <c r="E644" s="77"/>
      <c r="F644" s="76"/>
      <c r="G644" s="78"/>
      <c r="H644" s="76"/>
      <c r="I644" s="77"/>
      <c r="J644" s="76"/>
      <c r="K644" s="77"/>
      <c r="L644" s="22">
        <v>100000</v>
      </c>
    </row>
    <row r="645" spans="1:12" ht="14.25">
      <c r="A645" s="38"/>
      <c r="B645" s="172"/>
      <c r="C645" s="173"/>
      <c r="D645" s="173"/>
      <c r="E645" s="173"/>
      <c r="F645" s="173"/>
      <c r="G645" s="173"/>
      <c r="H645" s="173"/>
      <c r="I645" s="173"/>
      <c r="J645" s="173"/>
      <c r="K645" s="174"/>
      <c r="L645" s="105">
        <f>SUM(L634:L644)</f>
        <v>390000</v>
      </c>
    </row>
    <row r="646" spans="1:12" ht="15" thickBot="1">
      <c r="A646" s="213" t="s">
        <v>72</v>
      </c>
      <c r="B646" s="214"/>
      <c r="C646" s="214"/>
      <c r="D646" s="214"/>
      <c r="E646" s="214"/>
      <c r="F646" s="214"/>
      <c r="G646" s="214"/>
      <c r="H646" s="214"/>
      <c r="I646" s="214"/>
      <c r="J646" s="214"/>
      <c r="K646" s="214"/>
      <c r="L646" s="215"/>
    </row>
    <row r="647" spans="1:12" ht="26.25" thickBot="1">
      <c r="A647" s="11" t="s">
        <v>12</v>
      </c>
      <c r="B647" s="12" t="s">
        <v>554</v>
      </c>
      <c r="C647" s="12" t="s">
        <v>555</v>
      </c>
      <c r="D647" s="46"/>
      <c r="E647" s="47"/>
      <c r="F647" s="46"/>
      <c r="G647" s="49"/>
      <c r="H647" s="46"/>
      <c r="I647" s="47"/>
      <c r="J647" s="46"/>
      <c r="K647" s="50"/>
      <c r="L647" s="16">
        <v>100000</v>
      </c>
    </row>
    <row r="648" spans="1:12" ht="25.5">
      <c r="A648" s="216" t="s">
        <v>15</v>
      </c>
      <c r="B648" s="18" t="s">
        <v>556</v>
      </c>
      <c r="C648" s="216" t="s">
        <v>558</v>
      </c>
      <c r="D648" s="223"/>
      <c r="E648" s="225"/>
      <c r="F648" s="194"/>
      <c r="G648" s="188"/>
      <c r="H648" s="229"/>
      <c r="I648" s="225"/>
      <c r="J648" s="194"/>
      <c r="K648" s="192"/>
      <c r="L648" s="180">
        <v>160000</v>
      </c>
    </row>
    <row r="649" spans="1:12" ht="15" thickBot="1">
      <c r="A649" s="218"/>
      <c r="B649" s="12" t="s">
        <v>557</v>
      </c>
      <c r="C649" s="218"/>
      <c r="D649" s="224"/>
      <c r="E649" s="226"/>
      <c r="F649" s="195"/>
      <c r="G649" s="189"/>
      <c r="H649" s="230"/>
      <c r="I649" s="226"/>
      <c r="J649" s="195"/>
      <c r="K649" s="193"/>
      <c r="L649" s="206"/>
    </row>
    <row r="650" spans="1:12" ht="26.25" thickBot="1">
      <c r="A650" s="11" t="s">
        <v>18</v>
      </c>
      <c r="B650" s="12" t="s">
        <v>559</v>
      </c>
      <c r="C650" s="12"/>
      <c r="D650" s="46"/>
      <c r="E650" s="47"/>
      <c r="F650" s="48"/>
      <c r="G650" s="52"/>
      <c r="H650" s="46"/>
      <c r="I650" s="47"/>
      <c r="J650" s="48"/>
      <c r="K650" s="47"/>
      <c r="L650" s="16">
        <v>200000</v>
      </c>
    </row>
    <row r="651" spans="1:12" ht="39" thickBot="1">
      <c r="A651" s="11" t="s">
        <v>20</v>
      </c>
      <c r="B651" s="12" t="s">
        <v>560</v>
      </c>
      <c r="C651" s="12"/>
      <c r="D651" s="48"/>
      <c r="E651" s="50"/>
      <c r="F651" s="46"/>
      <c r="G651" s="52"/>
      <c r="H651" s="46"/>
      <c r="I651" s="50"/>
      <c r="J651" s="46"/>
      <c r="K651" s="47"/>
      <c r="L651" s="16">
        <v>300000</v>
      </c>
    </row>
    <row r="652" spans="1:12" ht="26.25" thickBot="1">
      <c r="A652" s="11" t="s">
        <v>23</v>
      </c>
      <c r="B652" s="12" t="s">
        <v>561</v>
      </c>
      <c r="C652" s="12" t="s">
        <v>562</v>
      </c>
      <c r="D652" s="48"/>
      <c r="E652" s="47"/>
      <c r="F652" s="48"/>
      <c r="G652" s="52"/>
      <c r="H652" s="48"/>
      <c r="I652" s="47"/>
      <c r="J652" s="48"/>
      <c r="K652" s="47"/>
      <c r="L652" s="16">
        <v>50000</v>
      </c>
    </row>
    <row r="653" spans="1:12" ht="14.25">
      <c r="A653" s="37" t="s">
        <v>35</v>
      </c>
      <c r="B653" s="18" t="s">
        <v>509</v>
      </c>
      <c r="C653" s="18" t="s">
        <v>563</v>
      </c>
      <c r="D653" s="76"/>
      <c r="E653" s="77"/>
      <c r="F653" s="76"/>
      <c r="G653" s="78"/>
      <c r="H653" s="76"/>
      <c r="I653" s="77"/>
      <c r="J653" s="76"/>
      <c r="K653" s="77"/>
      <c r="L653" s="22">
        <v>0</v>
      </c>
    </row>
    <row r="654" spans="1:12" ht="14.25">
      <c r="A654" s="38"/>
      <c r="B654" s="172"/>
      <c r="C654" s="173"/>
      <c r="D654" s="173"/>
      <c r="E654" s="173"/>
      <c r="F654" s="173"/>
      <c r="G654" s="173"/>
      <c r="H654" s="173"/>
      <c r="I654" s="173"/>
      <c r="J654" s="173"/>
      <c r="K654" s="174"/>
      <c r="L654" s="105">
        <f>SUM(L647:L653)</f>
        <v>810000</v>
      </c>
    </row>
    <row r="655" spans="1:12" ht="15" thickBot="1">
      <c r="A655" s="213" t="s">
        <v>82</v>
      </c>
      <c r="B655" s="214"/>
      <c r="C655" s="214"/>
      <c r="D655" s="214"/>
      <c r="E655" s="214"/>
      <c r="F655" s="214"/>
      <c r="G655" s="214"/>
      <c r="H655" s="214"/>
      <c r="I655" s="214"/>
      <c r="J655" s="214"/>
      <c r="K655" s="214"/>
      <c r="L655" s="215"/>
    </row>
    <row r="656" spans="1:12" ht="141" thickBot="1">
      <c r="A656" s="11" t="s">
        <v>12</v>
      </c>
      <c r="B656" s="12" t="s">
        <v>564</v>
      </c>
      <c r="C656" s="12" t="s">
        <v>565</v>
      </c>
      <c r="D656" s="46"/>
      <c r="E656" s="151"/>
      <c r="F656" s="148"/>
      <c r="G656" s="149"/>
      <c r="H656" s="46"/>
      <c r="I656" s="151"/>
      <c r="J656" s="148"/>
      <c r="K656" s="151"/>
      <c r="L656" s="16">
        <v>200000</v>
      </c>
    </row>
    <row r="657" spans="1:12" ht="90" thickBot="1">
      <c r="A657" s="11" t="s">
        <v>15</v>
      </c>
      <c r="B657" s="12" t="s">
        <v>528</v>
      </c>
      <c r="C657" s="12" t="s">
        <v>566</v>
      </c>
      <c r="D657" s="46"/>
      <c r="E657" s="151"/>
      <c r="F657" s="148"/>
      <c r="G657" s="149"/>
      <c r="H657" s="46"/>
      <c r="I657" s="151"/>
      <c r="J657" s="148"/>
      <c r="K657" s="151"/>
      <c r="L657" s="16">
        <v>150000</v>
      </c>
    </row>
    <row r="658" spans="1:12" ht="60" customHeight="1">
      <c r="A658" s="216" t="s">
        <v>18</v>
      </c>
      <c r="B658" s="216" t="s">
        <v>530</v>
      </c>
      <c r="C658" s="216" t="s">
        <v>531</v>
      </c>
      <c r="D658" s="223"/>
      <c r="E658" s="209"/>
      <c r="F658" s="219"/>
      <c r="G658" s="227"/>
      <c r="H658" s="229"/>
      <c r="I658" s="209"/>
      <c r="J658" s="219"/>
      <c r="K658" s="209"/>
      <c r="L658" s="180">
        <v>60000</v>
      </c>
    </row>
    <row r="659" spans="1:12" ht="15" thickBot="1">
      <c r="A659" s="218"/>
      <c r="B659" s="218"/>
      <c r="C659" s="218"/>
      <c r="D659" s="224"/>
      <c r="E659" s="210"/>
      <c r="F659" s="221"/>
      <c r="G659" s="228"/>
      <c r="H659" s="230"/>
      <c r="I659" s="210"/>
      <c r="J659" s="221"/>
      <c r="K659" s="210"/>
      <c r="L659" s="205"/>
    </row>
    <row r="660" spans="1:12" ht="47.25" customHeight="1">
      <c r="A660" s="216" t="s">
        <v>20</v>
      </c>
      <c r="B660" s="216" t="s">
        <v>567</v>
      </c>
      <c r="C660" s="216" t="s">
        <v>568</v>
      </c>
      <c r="D660" s="219"/>
      <c r="E660" s="209"/>
      <c r="F660" s="219"/>
      <c r="G660" s="281"/>
      <c r="H660" s="229"/>
      <c r="I660" s="225"/>
      <c r="J660" s="223"/>
      <c r="K660" s="225"/>
      <c r="L660" s="180">
        <v>10000</v>
      </c>
    </row>
    <row r="661" spans="1:12" ht="15" thickBot="1">
      <c r="A661" s="218"/>
      <c r="B661" s="218"/>
      <c r="C661" s="218"/>
      <c r="D661" s="221"/>
      <c r="E661" s="210"/>
      <c r="F661" s="221"/>
      <c r="G661" s="282"/>
      <c r="H661" s="230"/>
      <c r="I661" s="226"/>
      <c r="J661" s="224"/>
      <c r="K661" s="226"/>
      <c r="L661" s="205"/>
    </row>
    <row r="662" spans="1:12" ht="28.5" customHeight="1">
      <c r="A662" s="216" t="s">
        <v>23</v>
      </c>
      <c r="B662" s="216" t="s">
        <v>569</v>
      </c>
      <c r="C662" s="216" t="s">
        <v>570</v>
      </c>
      <c r="D662" s="223"/>
      <c r="E662" s="209"/>
      <c r="F662" s="219"/>
      <c r="G662" s="227"/>
      <c r="H662" s="229"/>
      <c r="I662" s="209"/>
      <c r="J662" s="219"/>
      <c r="K662" s="209"/>
      <c r="L662" s="180">
        <v>80000</v>
      </c>
    </row>
    <row r="663" spans="1:12" ht="14.25">
      <c r="A663" s="217"/>
      <c r="B663" s="217"/>
      <c r="C663" s="217"/>
      <c r="D663" s="288"/>
      <c r="E663" s="308"/>
      <c r="F663" s="220"/>
      <c r="G663" s="309"/>
      <c r="H663" s="291"/>
      <c r="I663" s="308"/>
      <c r="J663" s="220"/>
      <c r="K663" s="308"/>
      <c r="L663" s="222"/>
    </row>
    <row r="664" spans="1:12" ht="14.25">
      <c r="A664" s="38"/>
      <c r="B664" s="172"/>
      <c r="C664" s="173"/>
      <c r="D664" s="173"/>
      <c r="E664" s="173"/>
      <c r="F664" s="173"/>
      <c r="G664" s="173"/>
      <c r="H664" s="173"/>
      <c r="I664" s="173"/>
      <c r="J664" s="173"/>
      <c r="K664" s="174"/>
      <c r="L664" s="113">
        <f>SUM(L656:L663)</f>
        <v>500000</v>
      </c>
    </row>
    <row r="665" spans="1:12" ht="15" thickBot="1">
      <c r="A665" s="213" t="s">
        <v>92</v>
      </c>
      <c r="B665" s="214"/>
      <c r="C665" s="214"/>
      <c r="D665" s="214"/>
      <c r="E665" s="214"/>
      <c r="F665" s="214"/>
      <c r="G665" s="214"/>
      <c r="H665" s="214"/>
      <c r="I665" s="214"/>
      <c r="J665" s="214"/>
      <c r="K665" s="214"/>
      <c r="L665" s="215"/>
    </row>
    <row r="666" spans="1:12" ht="15" thickBot="1">
      <c r="A666" s="11"/>
      <c r="B666" s="377" t="s">
        <v>571</v>
      </c>
      <c r="C666" s="378"/>
      <c r="D666" s="378"/>
      <c r="E666" s="378"/>
      <c r="F666" s="378"/>
      <c r="G666" s="378"/>
      <c r="H666" s="378"/>
      <c r="I666" s="378"/>
      <c r="J666" s="378"/>
      <c r="K666" s="378"/>
      <c r="L666" s="379"/>
    </row>
    <row r="667" spans="1:12" ht="77.25" thickBot="1">
      <c r="A667" s="11" t="s">
        <v>12</v>
      </c>
      <c r="B667" s="12" t="s">
        <v>572</v>
      </c>
      <c r="C667" s="12" t="s">
        <v>573</v>
      </c>
      <c r="D667" s="148"/>
      <c r="E667" s="151"/>
      <c r="F667" s="148"/>
      <c r="G667" s="149"/>
      <c r="H667" s="148"/>
      <c r="I667" s="151"/>
      <c r="J667" s="148"/>
      <c r="K667" s="151"/>
      <c r="L667" s="16">
        <v>8000</v>
      </c>
    </row>
    <row r="668" spans="1:12" ht="15" thickBot="1">
      <c r="A668" s="11"/>
      <c r="B668" s="377" t="s">
        <v>574</v>
      </c>
      <c r="C668" s="378"/>
      <c r="D668" s="378"/>
      <c r="E668" s="378"/>
      <c r="F668" s="378"/>
      <c r="G668" s="378"/>
      <c r="H668" s="378"/>
      <c r="I668" s="378"/>
      <c r="J668" s="378"/>
      <c r="K668" s="378"/>
      <c r="L668" s="379"/>
    </row>
    <row r="669" spans="1:12" ht="51.75" thickBot="1">
      <c r="A669" s="11" t="s">
        <v>15</v>
      </c>
      <c r="B669" s="12" t="s">
        <v>575</v>
      </c>
      <c r="C669" s="12" t="s">
        <v>576</v>
      </c>
      <c r="D669" s="148"/>
      <c r="E669" s="151"/>
      <c r="F669" s="148"/>
      <c r="G669" s="149"/>
      <c r="H669" s="148"/>
      <c r="I669" s="151"/>
      <c r="J669" s="148"/>
      <c r="K669" s="151"/>
      <c r="L669" s="16">
        <v>60000</v>
      </c>
    </row>
    <row r="670" spans="1:12" ht="26.25" thickBot="1">
      <c r="A670" s="11" t="s">
        <v>18</v>
      </c>
      <c r="B670" s="12" t="s">
        <v>577</v>
      </c>
      <c r="C670" s="12"/>
      <c r="D670" s="148"/>
      <c r="E670" s="151"/>
      <c r="F670" s="148"/>
      <c r="G670" s="149"/>
      <c r="H670" s="148"/>
      <c r="I670" s="151"/>
      <c r="J670" s="148"/>
      <c r="K670" s="151"/>
      <c r="L670" s="16">
        <v>120000</v>
      </c>
    </row>
    <row r="671" spans="1:12" ht="15" thickBot="1">
      <c r="A671" s="11"/>
      <c r="B671" s="377" t="s">
        <v>578</v>
      </c>
      <c r="C671" s="378"/>
      <c r="D671" s="378"/>
      <c r="E671" s="378"/>
      <c r="F671" s="378"/>
      <c r="G671" s="378"/>
      <c r="H671" s="378"/>
      <c r="I671" s="378"/>
      <c r="J671" s="378"/>
      <c r="K671" s="378"/>
      <c r="L671" s="379"/>
    </row>
    <row r="672" spans="1:12" ht="38.25">
      <c r="A672" s="37" t="s">
        <v>20</v>
      </c>
      <c r="B672" s="18" t="s">
        <v>579</v>
      </c>
      <c r="C672" s="18" t="s">
        <v>580</v>
      </c>
      <c r="D672" s="152"/>
      <c r="E672" s="153"/>
      <c r="F672" s="152"/>
      <c r="G672" s="154"/>
      <c r="H672" s="152"/>
      <c r="I672" s="153"/>
      <c r="J672" s="152"/>
      <c r="K672" s="153"/>
      <c r="L672" s="22">
        <v>0</v>
      </c>
    </row>
    <row r="673" spans="1:12" ht="14.25">
      <c r="A673" s="38"/>
      <c r="B673" s="172"/>
      <c r="C673" s="173"/>
      <c r="D673" s="173"/>
      <c r="E673" s="173"/>
      <c r="F673" s="173"/>
      <c r="G673" s="173"/>
      <c r="H673" s="173"/>
      <c r="I673" s="173"/>
      <c r="J673" s="173"/>
      <c r="K673" s="174"/>
      <c r="L673" s="105">
        <f>(L667+L669+L670+L672)</f>
        <v>188000</v>
      </c>
    </row>
    <row r="674" spans="1:12" ht="15" thickBot="1">
      <c r="A674" s="213" t="s">
        <v>103</v>
      </c>
      <c r="B674" s="214"/>
      <c r="C674" s="214"/>
      <c r="D674" s="214"/>
      <c r="E674" s="214"/>
      <c r="F674" s="214"/>
      <c r="G674" s="214"/>
      <c r="H674" s="214"/>
      <c r="I674" s="214"/>
      <c r="J674" s="214"/>
      <c r="K674" s="214"/>
      <c r="L674" s="215"/>
    </row>
    <row r="675" spans="1:12" ht="51">
      <c r="A675" s="216" t="s">
        <v>12</v>
      </c>
      <c r="B675" s="216" t="s">
        <v>581</v>
      </c>
      <c r="C675" s="18" t="s">
        <v>582</v>
      </c>
      <c r="D675" s="194"/>
      <c r="E675" s="192"/>
      <c r="F675" s="194"/>
      <c r="G675" s="188"/>
      <c r="H675" s="190"/>
      <c r="I675" s="192"/>
      <c r="J675" s="194"/>
      <c r="K675" s="192"/>
      <c r="L675" s="180">
        <v>20000</v>
      </c>
    </row>
    <row r="676" spans="1:12" ht="26.25" thickBot="1">
      <c r="A676" s="218"/>
      <c r="B676" s="218"/>
      <c r="C676" s="12" t="s">
        <v>583</v>
      </c>
      <c r="D676" s="195"/>
      <c r="E676" s="193"/>
      <c r="F676" s="195"/>
      <c r="G676" s="189"/>
      <c r="H676" s="191"/>
      <c r="I676" s="193"/>
      <c r="J676" s="195"/>
      <c r="K676" s="193"/>
      <c r="L676" s="206"/>
    </row>
    <row r="677" spans="1:12" ht="51">
      <c r="A677" s="37" t="s">
        <v>15</v>
      </c>
      <c r="B677" s="18" t="s">
        <v>584</v>
      </c>
      <c r="C677" s="18" t="s">
        <v>585</v>
      </c>
      <c r="D677" s="76"/>
      <c r="E677" s="77"/>
      <c r="F677" s="76"/>
      <c r="G677" s="78"/>
      <c r="H677" s="76"/>
      <c r="I677" s="77"/>
      <c r="J677" s="76"/>
      <c r="K677" s="77"/>
      <c r="L677" s="22">
        <v>100000</v>
      </c>
    </row>
    <row r="678" spans="1:12" ht="14.25">
      <c r="A678" s="38"/>
      <c r="B678" s="172"/>
      <c r="C678" s="173"/>
      <c r="D678" s="173"/>
      <c r="E678" s="173"/>
      <c r="F678" s="173"/>
      <c r="G678" s="173"/>
      <c r="H678" s="173"/>
      <c r="I678" s="173"/>
      <c r="J678" s="173"/>
      <c r="K678" s="174"/>
      <c r="L678" s="105">
        <f>SUM(L675:L677)</f>
        <v>120000</v>
      </c>
    </row>
    <row r="679" spans="1:12" ht="15" thickBot="1">
      <c r="A679" s="213" t="s">
        <v>117</v>
      </c>
      <c r="B679" s="214"/>
      <c r="C679" s="214"/>
      <c r="D679" s="214"/>
      <c r="E679" s="214"/>
      <c r="F679" s="214"/>
      <c r="G679" s="214"/>
      <c r="H679" s="214"/>
      <c r="I679" s="214"/>
      <c r="J679" s="214"/>
      <c r="K679" s="214"/>
      <c r="L679" s="215"/>
    </row>
    <row r="680" spans="1:12" ht="15" thickBot="1">
      <c r="A680" s="11" t="s">
        <v>12</v>
      </c>
      <c r="B680" s="12" t="s">
        <v>586</v>
      </c>
      <c r="C680" s="12" t="s">
        <v>945</v>
      </c>
      <c r="D680" s="79"/>
      <c r="E680" s="81"/>
      <c r="F680" s="148"/>
      <c r="G680" s="149"/>
      <c r="H680" s="148"/>
      <c r="I680" s="151"/>
      <c r="J680" s="148"/>
      <c r="K680" s="151"/>
      <c r="L680" s="16">
        <v>90000</v>
      </c>
    </row>
    <row r="681" spans="1:12" ht="39" thickBot="1">
      <c r="A681" s="11" t="s">
        <v>15</v>
      </c>
      <c r="B681" s="12" t="s">
        <v>587</v>
      </c>
      <c r="C681" s="12"/>
      <c r="D681" s="148"/>
      <c r="E681" s="151"/>
      <c r="F681" s="148"/>
      <c r="G681" s="149"/>
      <c r="H681" s="148"/>
      <c r="I681" s="151"/>
      <c r="J681" s="148"/>
      <c r="K681" s="151"/>
      <c r="L681" s="16">
        <v>0</v>
      </c>
    </row>
    <row r="682" spans="1:12" ht="39" thickBot="1">
      <c r="A682" s="11" t="s">
        <v>18</v>
      </c>
      <c r="B682" s="12" t="s">
        <v>588</v>
      </c>
      <c r="C682" s="12"/>
      <c r="D682" s="148"/>
      <c r="E682" s="151"/>
      <c r="F682" s="148"/>
      <c r="G682" s="149"/>
      <c r="H682" s="148"/>
      <c r="I682" s="151"/>
      <c r="J682" s="148"/>
      <c r="K682" s="151"/>
      <c r="L682" s="16">
        <v>0</v>
      </c>
    </row>
    <row r="683" spans="1:12" ht="25.5">
      <c r="A683" s="37" t="s">
        <v>20</v>
      </c>
      <c r="B683" s="18" t="s">
        <v>589</v>
      </c>
      <c r="C683" s="18"/>
      <c r="D683" s="82"/>
      <c r="E683" s="83"/>
      <c r="F683" s="82"/>
      <c r="G683" s="111"/>
      <c r="H683" s="152"/>
      <c r="I683" s="153"/>
      <c r="J683" s="152"/>
      <c r="K683" s="153"/>
      <c r="L683" s="22">
        <v>15000</v>
      </c>
    </row>
    <row r="684" spans="1:12" ht="14.25">
      <c r="A684" s="38"/>
      <c r="B684" s="172"/>
      <c r="C684" s="173"/>
      <c r="D684" s="173"/>
      <c r="E684" s="173"/>
      <c r="F684" s="173"/>
      <c r="G684" s="173"/>
      <c r="H684" s="173"/>
      <c r="I684" s="173"/>
      <c r="J684" s="173"/>
      <c r="K684" s="174"/>
      <c r="L684" s="105">
        <f>SUM(L680:L683)</f>
        <v>105000</v>
      </c>
    </row>
    <row r="685" spans="1:12" ht="15" thickBot="1">
      <c r="A685" s="213" t="s">
        <v>144</v>
      </c>
      <c r="B685" s="214"/>
      <c r="C685" s="214"/>
      <c r="D685" s="214"/>
      <c r="E685" s="214"/>
      <c r="F685" s="214"/>
      <c r="G685" s="214"/>
      <c r="H685" s="214"/>
      <c r="I685" s="214"/>
      <c r="J685" s="214"/>
      <c r="K685" s="214"/>
      <c r="L685" s="215"/>
    </row>
    <row r="686" spans="1:12" ht="15" thickBot="1">
      <c r="A686" s="11" t="s">
        <v>12</v>
      </c>
      <c r="B686" s="12" t="s">
        <v>590</v>
      </c>
      <c r="C686" s="12" t="s">
        <v>591</v>
      </c>
      <c r="D686" s="148"/>
      <c r="E686" s="151"/>
      <c r="F686" s="148"/>
      <c r="G686" s="149"/>
      <c r="H686" s="148"/>
      <c r="I686" s="151"/>
      <c r="J686" s="148"/>
      <c r="K686" s="151"/>
      <c r="L686" s="16">
        <v>20000</v>
      </c>
    </row>
    <row r="687" spans="1:12" ht="64.5" thickBot="1">
      <c r="A687" s="11" t="s">
        <v>15</v>
      </c>
      <c r="B687" s="12" t="s">
        <v>592</v>
      </c>
      <c r="C687" s="12" t="s">
        <v>593</v>
      </c>
      <c r="D687" s="148"/>
      <c r="E687" s="151"/>
      <c r="F687" s="148"/>
      <c r="G687" s="149"/>
      <c r="H687" s="148"/>
      <c r="I687" s="151"/>
      <c r="J687" s="148"/>
      <c r="K687" s="151"/>
      <c r="L687" s="16">
        <v>90000</v>
      </c>
    </row>
    <row r="688" spans="1:12" ht="64.5" thickBot="1">
      <c r="A688" s="11" t="s">
        <v>18</v>
      </c>
      <c r="B688" s="12" t="s">
        <v>594</v>
      </c>
      <c r="C688" s="12" t="s">
        <v>593</v>
      </c>
      <c r="D688" s="148"/>
      <c r="E688" s="151"/>
      <c r="F688" s="148"/>
      <c r="G688" s="149"/>
      <c r="H688" s="148"/>
      <c r="I688" s="151"/>
      <c r="J688" s="148"/>
      <c r="K688" s="151"/>
      <c r="L688" s="16">
        <v>50000</v>
      </c>
    </row>
    <row r="689" spans="1:12" ht="14.25">
      <c r="A689" s="216" t="s">
        <v>20</v>
      </c>
      <c r="B689" s="216" t="s">
        <v>595</v>
      </c>
      <c r="C689" s="18" t="s">
        <v>596</v>
      </c>
      <c r="D689" s="219"/>
      <c r="E689" s="209"/>
      <c r="F689" s="219"/>
      <c r="G689" s="227"/>
      <c r="H689" s="314"/>
      <c r="I689" s="209"/>
      <c r="J689" s="219"/>
      <c r="K689" s="209"/>
      <c r="L689" s="180">
        <v>180000</v>
      </c>
    </row>
    <row r="690" spans="1:12" ht="25.5">
      <c r="A690" s="217"/>
      <c r="B690" s="217"/>
      <c r="C690" s="18" t="s">
        <v>597</v>
      </c>
      <c r="D690" s="220"/>
      <c r="E690" s="308"/>
      <c r="F690" s="220"/>
      <c r="G690" s="309"/>
      <c r="H690" s="326"/>
      <c r="I690" s="308"/>
      <c r="J690" s="220"/>
      <c r="K690" s="308"/>
      <c r="L690" s="276"/>
    </row>
    <row r="691" spans="1:12" ht="26.25" thickBot="1">
      <c r="A691" s="218"/>
      <c r="B691" s="218"/>
      <c r="C691" s="12" t="s">
        <v>598</v>
      </c>
      <c r="D691" s="221"/>
      <c r="E691" s="210"/>
      <c r="F691" s="221"/>
      <c r="G691" s="228"/>
      <c r="H691" s="315"/>
      <c r="I691" s="210"/>
      <c r="J691" s="221"/>
      <c r="K691" s="210"/>
      <c r="L691" s="206"/>
    </row>
    <row r="692" spans="1:12" ht="25.5">
      <c r="A692" s="37" t="s">
        <v>23</v>
      </c>
      <c r="B692" s="18" t="s">
        <v>599</v>
      </c>
      <c r="C692" s="18" t="s">
        <v>591</v>
      </c>
      <c r="D692" s="152"/>
      <c r="E692" s="153"/>
      <c r="F692" s="152"/>
      <c r="G692" s="154"/>
      <c r="H692" s="152"/>
      <c r="I692" s="153"/>
      <c r="J692" s="152"/>
      <c r="K692" s="153"/>
      <c r="L692" s="22">
        <v>55000</v>
      </c>
    </row>
    <row r="693" spans="1:12" ht="14.25">
      <c r="A693" s="38"/>
      <c r="B693" s="172"/>
      <c r="C693" s="173"/>
      <c r="D693" s="173"/>
      <c r="E693" s="173"/>
      <c r="F693" s="173"/>
      <c r="G693" s="173"/>
      <c r="H693" s="173"/>
      <c r="I693" s="173"/>
      <c r="J693" s="173"/>
      <c r="K693" s="174"/>
      <c r="L693" s="105">
        <f>SUM(L686:L692)</f>
        <v>395000</v>
      </c>
    </row>
    <row r="694" spans="1:12" ht="15" thickBot="1">
      <c r="A694" s="213" t="s">
        <v>164</v>
      </c>
      <c r="B694" s="214"/>
      <c r="C694" s="214"/>
      <c r="D694" s="214"/>
      <c r="E694" s="214"/>
      <c r="F694" s="214"/>
      <c r="G694" s="214"/>
      <c r="H694" s="214"/>
      <c r="I694" s="214"/>
      <c r="J694" s="214"/>
      <c r="K694" s="214"/>
      <c r="L694" s="215"/>
    </row>
    <row r="695" spans="1:12" ht="39" thickBot="1">
      <c r="A695" s="11" t="s">
        <v>12</v>
      </c>
      <c r="B695" s="12" t="s">
        <v>600</v>
      </c>
      <c r="C695" s="12" t="s">
        <v>601</v>
      </c>
      <c r="D695" s="46"/>
      <c r="E695" s="50"/>
      <c r="F695" s="46"/>
      <c r="G695" s="49"/>
      <c r="H695" s="46"/>
      <c r="I695" s="50"/>
      <c r="J695" s="46"/>
      <c r="K695" s="50"/>
      <c r="L695" s="16">
        <v>100000</v>
      </c>
    </row>
    <row r="696" spans="1:12" ht="15" thickBot="1">
      <c r="A696" s="11" t="s">
        <v>15</v>
      </c>
      <c r="B696" s="12" t="s">
        <v>602</v>
      </c>
      <c r="C696" s="12"/>
      <c r="D696" s="48"/>
      <c r="E696" s="47"/>
      <c r="F696" s="48"/>
      <c r="G696" s="52"/>
      <c r="H696" s="48"/>
      <c r="I696" s="47"/>
      <c r="J696" s="48"/>
      <c r="K696" s="47"/>
      <c r="L696" s="16">
        <v>200000</v>
      </c>
    </row>
    <row r="697" spans="1:12" ht="14.25">
      <c r="A697" s="37" t="s">
        <v>18</v>
      </c>
      <c r="B697" s="18" t="s">
        <v>603</v>
      </c>
      <c r="C697" s="18"/>
      <c r="D697" s="76"/>
      <c r="E697" s="77"/>
      <c r="F697" s="84"/>
      <c r="G697" s="92"/>
      <c r="H697" s="76"/>
      <c r="I697" s="77"/>
      <c r="J697" s="84"/>
      <c r="K697" s="85"/>
      <c r="L697" s="22">
        <v>50000</v>
      </c>
    </row>
    <row r="698" spans="1:12" ht="14.25">
      <c r="A698" s="38"/>
      <c r="B698" s="172"/>
      <c r="C698" s="173"/>
      <c r="D698" s="173"/>
      <c r="E698" s="173"/>
      <c r="F698" s="173"/>
      <c r="G698" s="173"/>
      <c r="H698" s="173"/>
      <c r="I698" s="173"/>
      <c r="J698" s="173"/>
      <c r="K698" s="174"/>
      <c r="L698" s="105">
        <f>SUM(L695:L697)</f>
        <v>350000</v>
      </c>
    </row>
    <row r="699" spans="1:12" ht="15" thickBot="1">
      <c r="A699" s="213" t="s">
        <v>176</v>
      </c>
      <c r="B699" s="214"/>
      <c r="C699" s="214"/>
      <c r="D699" s="214"/>
      <c r="E699" s="214"/>
      <c r="F699" s="214"/>
      <c r="G699" s="214"/>
      <c r="H699" s="214"/>
      <c r="I699" s="214"/>
      <c r="J699" s="214"/>
      <c r="K699" s="214"/>
      <c r="L699" s="215"/>
    </row>
    <row r="700" spans="1:12" ht="51.75" thickBot="1">
      <c r="A700" s="11" t="s">
        <v>12</v>
      </c>
      <c r="B700" s="12" t="s">
        <v>604</v>
      </c>
      <c r="C700" s="12"/>
      <c r="D700" s="48"/>
      <c r="E700" s="50"/>
      <c r="F700" s="48"/>
      <c r="G700" s="49"/>
      <c r="H700" s="48"/>
      <c r="I700" s="50"/>
      <c r="J700" s="48"/>
      <c r="K700" s="50"/>
      <c r="L700" s="16">
        <v>6000</v>
      </c>
    </row>
    <row r="701" spans="1:12" ht="51.75" thickBot="1">
      <c r="A701" s="11" t="s">
        <v>15</v>
      </c>
      <c r="B701" s="12" t="s">
        <v>605</v>
      </c>
      <c r="C701" s="12" t="s">
        <v>375</v>
      </c>
      <c r="D701" s="46"/>
      <c r="E701" s="50"/>
      <c r="F701" s="48"/>
      <c r="G701" s="52"/>
      <c r="H701" s="46"/>
      <c r="I701" s="50"/>
      <c r="J701" s="48"/>
      <c r="K701" s="47"/>
      <c r="L701" s="16">
        <v>80000</v>
      </c>
    </row>
    <row r="702" spans="1:12" ht="26.25" thickBot="1">
      <c r="A702" s="11" t="s">
        <v>18</v>
      </c>
      <c r="B702" s="12" t="s">
        <v>606</v>
      </c>
      <c r="C702" s="12"/>
      <c r="D702" s="46"/>
      <c r="E702" s="47"/>
      <c r="F702" s="48"/>
      <c r="G702" s="49"/>
      <c r="H702" s="46"/>
      <c r="I702" s="47"/>
      <c r="J702" s="48"/>
      <c r="K702" s="50"/>
      <c r="L702" s="16">
        <v>40000</v>
      </c>
    </row>
    <row r="703" spans="1:12" ht="39" thickBot="1">
      <c r="A703" s="11" t="s">
        <v>20</v>
      </c>
      <c r="B703" s="12" t="s">
        <v>607</v>
      </c>
      <c r="C703" s="12"/>
      <c r="D703" s="48"/>
      <c r="E703" s="50"/>
      <c r="F703" s="48"/>
      <c r="G703" s="49"/>
      <c r="H703" s="48"/>
      <c r="I703" s="50"/>
      <c r="J703" s="48"/>
      <c r="K703" s="50"/>
      <c r="L703" s="16">
        <v>80000</v>
      </c>
    </row>
    <row r="704" spans="1:12" ht="26.25" thickBot="1">
      <c r="A704" s="11" t="s">
        <v>23</v>
      </c>
      <c r="B704" s="12" t="s">
        <v>608</v>
      </c>
      <c r="C704" s="12"/>
      <c r="D704" s="46"/>
      <c r="E704" s="50"/>
      <c r="F704" s="46"/>
      <c r="G704" s="49"/>
      <c r="H704" s="48"/>
      <c r="I704" s="47"/>
      <c r="J704" s="48"/>
      <c r="K704" s="47"/>
      <c r="L704" s="16">
        <v>80000</v>
      </c>
    </row>
    <row r="705" spans="1:12" ht="51">
      <c r="A705" s="37" t="s">
        <v>35</v>
      </c>
      <c r="B705" s="18" t="s">
        <v>609</v>
      </c>
      <c r="C705" s="18"/>
      <c r="D705" s="76"/>
      <c r="E705" s="77"/>
      <c r="F705" s="84"/>
      <c r="G705" s="92"/>
      <c r="H705" s="76"/>
      <c r="I705" s="77"/>
      <c r="J705" s="84"/>
      <c r="K705" s="85"/>
      <c r="L705" s="22">
        <v>100000</v>
      </c>
    </row>
    <row r="706" spans="1:12" ht="14.25">
      <c r="A706" s="38"/>
      <c r="B706" s="172"/>
      <c r="C706" s="173"/>
      <c r="D706" s="173"/>
      <c r="E706" s="173"/>
      <c r="F706" s="173"/>
      <c r="G706" s="173"/>
      <c r="H706" s="173"/>
      <c r="I706" s="173"/>
      <c r="J706" s="173"/>
      <c r="K706" s="174"/>
      <c r="L706" s="105">
        <f>SUM(L700:L705)</f>
        <v>386000</v>
      </c>
    </row>
    <row r="707" spans="1:12" ht="15" thickBot="1">
      <c r="A707" s="213" t="s">
        <v>187</v>
      </c>
      <c r="B707" s="214"/>
      <c r="C707" s="214"/>
      <c r="D707" s="214"/>
      <c r="E707" s="214"/>
      <c r="F707" s="214"/>
      <c r="G707" s="214"/>
      <c r="H707" s="214"/>
      <c r="I707" s="214"/>
      <c r="J707" s="214"/>
      <c r="K707" s="214"/>
      <c r="L707" s="215"/>
    </row>
    <row r="708" spans="1:12" ht="90" thickBot="1">
      <c r="A708" s="11" t="s">
        <v>12</v>
      </c>
      <c r="B708" s="12" t="s">
        <v>610</v>
      </c>
      <c r="C708" s="12"/>
      <c r="D708" s="148"/>
      <c r="E708" s="151"/>
      <c r="F708" s="148"/>
      <c r="G708" s="149"/>
      <c r="H708" s="148"/>
      <c r="I708" s="151"/>
      <c r="J708" s="148"/>
      <c r="K708" s="151"/>
      <c r="L708" s="16">
        <v>10000</v>
      </c>
    </row>
    <row r="709" spans="1:12" ht="38.25">
      <c r="A709" s="216" t="s">
        <v>15</v>
      </c>
      <c r="B709" s="18" t="s">
        <v>611</v>
      </c>
      <c r="C709" s="216"/>
      <c r="D709" s="219"/>
      <c r="E709" s="209"/>
      <c r="F709" s="219"/>
      <c r="G709" s="227"/>
      <c r="H709" s="314"/>
      <c r="I709" s="209"/>
      <c r="J709" s="219"/>
      <c r="K709" s="209"/>
      <c r="L709" s="180">
        <v>60000</v>
      </c>
    </row>
    <row r="710" spans="1:12" ht="15" thickBot="1">
      <c r="A710" s="218"/>
      <c r="B710" s="12" t="s">
        <v>612</v>
      </c>
      <c r="C710" s="218"/>
      <c r="D710" s="221"/>
      <c r="E710" s="210"/>
      <c r="F710" s="221"/>
      <c r="G710" s="228"/>
      <c r="H710" s="315"/>
      <c r="I710" s="210"/>
      <c r="J710" s="221"/>
      <c r="K710" s="210"/>
      <c r="L710" s="206"/>
    </row>
    <row r="711" spans="1:12" ht="26.25" thickBot="1">
      <c r="A711" s="11" t="s">
        <v>18</v>
      </c>
      <c r="B711" s="68" t="s">
        <v>613</v>
      </c>
      <c r="C711" s="12"/>
      <c r="D711" s="148"/>
      <c r="E711" s="151"/>
      <c r="F711" s="148"/>
      <c r="G711" s="149"/>
      <c r="H711" s="148"/>
      <c r="I711" s="151"/>
      <c r="J711" s="148"/>
      <c r="K711" s="151"/>
      <c r="L711" s="16">
        <v>35000</v>
      </c>
    </row>
    <row r="712" spans="1:12" ht="15" thickBot="1">
      <c r="A712" s="11" t="s">
        <v>20</v>
      </c>
      <c r="B712" s="68" t="s">
        <v>586</v>
      </c>
      <c r="C712" s="12"/>
      <c r="D712" s="148"/>
      <c r="E712" s="151"/>
      <c r="F712" s="148"/>
      <c r="G712" s="149"/>
      <c r="H712" s="148"/>
      <c r="I712" s="151"/>
      <c r="J712" s="148"/>
      <c r="K712" s="151"/>
      <c r="L712" s="16">
        <v>60000</v>
      </c>
    </row>
    <row r="713" spans="1:12" ht="14.25">
      <c r="A713" s="37" t="s">
        <v>23</v>
      </c>
      <c r="B713" s="18" t="s">
        <v>509</v>
      </c>
      <c r="C713" s="18"/>
      <c r="D713" s="152"/>
      <c r="E713" s="153"/>
      <c r="F713" s="152"/>
      <c r="G713" s="154"/>
      <c r="H713" s="152"/>
      <c r="I713" s="153"/>
      <c r="J713" s="152"/>
      <c r="K713" s="153"/>
      <c r="L713" s="22">
        <v>0</v>
      </c>
    </row>
    <row r="714" spans="1:12" ht="14.25">
      <c r="A714" s="38"/>
      <c r="B714" s="172"/>
      <c r="C714" s="173"/>
      <c r="D714" s="173"/>
      <c r="E714" s="173"/>
      <c r="F714" s="173"/>
      <c r="G714" s="173"/>
      <c r="H714" s="173"/>
      <c r="I714" s="173"/>
      <c r="J714" s="173"/>
      <c r="K714" s="174"/>
      <c r="L714" s="105">
        <f>SUM(L708:L713)</f>
        <v>165000</v>
      </c>
    </row>
    <row r="715" spans="1:12" ht="15" thickBot="1">
      <c r="A715" s="213" t="s">
        <v>198</v>
      </c>
      <c r="B715" s="214"/>
      <c r="C715" s="214"/>
      <c r="D715" s="214"/>
      <c r="E715" s="214"/>
      <c r="F715" s="214"/>
      <c r="G715" s="214"/>
      <c r="H715" s="214"/>
      <c r="I715" s="214"/>
      <c r="J715" s="214"/>
      <c r="K715" s="214"/>
      <c r="L715" s="215"/>
    </row>
    <row r="716" spans="1:12" ht="15" thickBot="1">
      <c r="A716" s="11" t="s">
        <v>12</v>
      </c>
      <c r="B716" s="12" t="s">
        <v>586</v>
      </c>
      <c r="C716" s="12"/>
      <c r="D716" s="48"/>
      <c r="E716" s="50"/>
      <c r="F716" s="48"/>
      <c r="G716" s="49"/>
      <c r="H716" s="48"/>
      <c r="I716" s="50"/>
      <c r="J716" s="48"/>
      <c r="K716" s="50"/>
      <c r="L716" s="16">
        <v>140000</v>
      </c>
    </row>
    <row r="717" spans="1:12" ht="14.25">
      <c r="A717" s="216" t="s">
        <v>15</v>
      </c>
      <c r="B717" s="216" t="s">
        <v>614</v>
      </c>
      <c r="C717" s="18" t="s">
        <v>615</v>
      </c>
      <c r="D717" s="194"/>
      <c r="E717" s="192"/>
      <c r="F717" s="194"/>
      <c r="G717" s="188"/>
      <c r="H717" s="190"/>
      <c r="I717" s="192"/>
      <c r="J717" s="194"/>
      <c r="K717" s="192"/>
      <c r="L717" s="180">
        <v>30000</v>
      </c>
    </row>
    <row r="718" spans="1:12" ht="39" thickBot="1">
      <c r="A718" s="218"/>
      <c r="B718" s="218"/>
      <c r="C718" s="12" t="s">
        <v>616</v>
      </c>
      <c r="D718" s="195"/>
      <c r="E718" s="193"/>
      <c r="F718" s="195"/>
      <c r="G718" s="189"/>
      <c r="H718" s="191"/>
      <c r="I718" s="193"/>
      <c r="J718" s="195"/>
      <c r="K718" s="193"/>
      <c r="L718" s="206"/>
    </row>
    <row r="719" spans="1:12" ht="25.5">
      <c r="A719" s="216" t="s">
        <v>18</v>
      </c>
      <c r="B719" s="216" t="s">
        <v>617</v>
      </c>
      <c r="C719" s="18" t="s">
        <v>618</v>
      </c>
      <c r="D719" s="194"/>
      <c r="E719" s="192"/>
      <c r="F719" s="194"/>
      <c r="G719" s="188"/>
      <c r="H719" s="190"/>
      <c r="I719" s="192"/>
      <c r="J719" s="194"/>
      <c r="K719" s="192"/>
      <c r="L719" s="180">
        <v>150000</v>
      </c>
    </row>
    <row r="720" spans="1:12" ht="39" thickBot="1">
      <c r="A720" s="218"/>
      <c r="B720" s="218"/>
      <c r="C720" s="12" t="s">
        <v>619</v>
      </c>
      <c r="D720" s="195"/>
      <c r="E720" s="193"/>
      <c r="F720" s="195"/>
      <c r="G720" s="189"/>
      <c r="H720" s="191"/>
      <c r="I720" s="193"/>
      <c r="J720" s="195"/>
      <c r="K720" s="193"/>
      <c r="L720" s="206"/>
    </row>
    <row r="721" spans="1:12" ht="39" thickBot="1">
      <c r="A721" s="11" t="s">
        <v>20</v>
      </c>
      <c r="B721" s="12" t="s">
        <v>620</v>
      </c>
      <c r="C721" s="12"/>
      <c r="D721" s="48"/>
      <c r="E721" s="50"/>
      <c r="F721" s="48"/>
      <c r="G721" s="49"/>
      <c r="H721" s="48"/>
      <c r="I721" s="50"/>
      <c r="J721" s="48"/>
      <c r="K721" s="50"/>
      <c r="L721" s="16">
        <v>40000</v>
      </c>
    </row>
    <row r="722" spans="1:12" ht="14.25">
      <c r="A722" s="37" t="s">
        <v>23</v>
      </c>
      <c r="B722" s="18" t="s">
        <v>509</v>
      </c>
      <c r="C722" s="18"/>
      <c r="D722" s="84"/>
      <c r="E722" s="85"/>
      <c r="F722" s="84"/>
      <c r="G722" s="78"/>
      <c r="H722" s="84"/>
      <c r="I722" s="85"/>
      <c r="J722" s="84"/>
      <c r="K722" s="77"/>
      <c r="L722" s="22">
        <v>10000</v>
      </c>
    </row>
    <row r="723" spans="1:12" ht="14.25">
      <c r="A723" s="38"/>
      <c r="B723" s="172"/>
      <c r="C723" s="173"/>
      <c r="D723" s="173"/>
      <c r="E723" s="173"/>
      <c r="F723" s="173"/>
      <c r="G723" s="173"/>
      <c r="H723" s="173"/>
      <c r="I723" s="173"/>
      <c r="J723" s="173"/>
      <c r="K723" s="174"/>
      <c r="L723" s="105">
        <f>SUM(L716:L722)</f>
        <v>370000</v>
      </c>
    </row>
    <row r="724" spans="1:12" ht="15" thickBot="1">
      <c r="A724" s="213" t="s">
        <v>209</v>
      </c>
      <c r="B724" s="214"/>
      <c r="C724" s="214"/>
      <c r="D724" s="214"/>
      <c r="E724" s="214"/>
      <c r="F724" s="214"/>
      <c r="G724" s="214"/>
      <c r="H724" s="214"/>
      <c r="I724" s="214"/>
      <c r="J724" s="214"/>
      <c r="K724" s="214"/>
      <c r="L724" s="215"/>
    </row>
    <row r="725" spans="1:12" ht="26.25" thickBot="1">
      <c r="A725" s="11" t="s">
        <v>12</v>
      </c>
      <c r="B725" s="12" t="s">
        <v>621</v>
      </c>
      <c r="C725" s="12"/>
      <c r="D725" s="46"/>
      <c r="E725" s="151"/>
      <c r="F725" s="148"/>
      <c r="G725" s="149"/>
      <c r="H725" s="148"/>
      <c r="I725" s="151"/>
      <c r="J725" s="148"/>
      <c r="K725" s="151"/>
      <c r="L725" s="16">
        <v>12000</v>
      </c>
    </row>
    <row r="726" spans="1:12" ht="39" thickBot="1">
      <c r="A726" s="11" t="s">
        <v>15</v>
      </c>
      <c r="B726" s="12" t="s">
        <v>622</v>
      </c>
      <c r="C726" s="12"/>
      <c r="D726" s="46"/>
      <c r="E726" s="47"/>
      <c r="F726" s="148"/>
      <c r="G726" s="149"/>
      <c r="H726" s="46"/>
      <c r="I726" s="47"/>
      <c r="J726" s="148"/>
      <c r="K726" s="151"/>
      <c r="L726" s="16">
        <v>0</v>
      </c>
    </row>
    <row r="727" spans="1:12" ht="39" thickBot="1">
      <c r="A727" s="11" t="s">
        <v>18</v>
      </c>
      <c r="B727" s="12" t="s">
        <v>623</v>
      </c>
      <c r="C727" s="12"/>
      <c r="D727" s="148"/>
      <c r="E727" s="151"/>
      <c r="F727" s="148"/>
      <c r="G727" s="149"/>
      <c r="H727" s="148"/>
      <c r="I727" s="151"/>
      <c r="J727" s="148"/>
      <c r="K727" s="151"/>
      <c r="L727" s="16">
        <v>0</v>
      </c>
    </row>
    <row r="728" spans="1:12" ht="14.25">
      <c r="A728" s="37" t="s">
        <v>20</v>
      </c>
      <c r="B728" s="18" t="s">
        <v>602</v>
      </c>
      <c r="C728" s="18"/>
      <c r="D728" s="84"/>
      <c r="E728" s="85"/>
      <c r="F728" s="152"/>
      <c r="G728" s="154"/>
      <c r="H728" s="84"/>
      <c r="I728" s="85"/>
      <c r="J728" s="152"/>
      <c r="K728" s="153"/>
      <c r="L728" s="22">
        <v>85000</v>
      </c>
    </row>
    <row r="729" spans="1:12" ht="15" thickBot="1">
      <c r="A729" s="114"/>
      <c r="B729" s="175"/>
      <c r="C729" s="176"/>
      <c r="D729" s="176"/>
      <c r="E729" s="176"/>
      <c r="F729" s="176"/>
      <c r="G729" s="176"/>
      <c r="H729" s="176"/>
      <c r="I729" s="176"/>
      <c r="J729" s="176"/>
      <c r="K729" s="177"/>
      <c r="L729" s="112">
        <f>SUM(L725:L728)</f>
        <v>97000</v>
      </c>
    </row>
    <row r="730" spans="1:12" ht="15" thickBot="1">
      <c r="A730" s="182" t="s">
        <v>218</v>
      </c>
      <c r="B730" s="183"/>
      <c r="C730" s="183"/>
      <c r="D730" s="183"/>
      <c r="E730" s="183"/>
      <c r="F730" s="183"/>
      <c r="G730" s="183"/>
      <c r="H730" s="183"/>
      <c r="I730" s="183"/>
      <c r="J730" s="183"/>
      <c r="K730" s="184"/>
      <c r="L730" s="115">
        <f>(L729+L723+L714+L706+L698+L693+L684+L678+L673+L664+L654+L645+L632+L625+L620+L608+L600)</f>
        <v>5469000</v>
      </c>
    </row>
    <row r="731" spans="1:12" ht="14.25">
      <c r="A731" s="366"/>
      <c r="B731" s="366"/>
      <c r="C731" s="366"/>
      <c r="D731" s="366"/>
      <c r="E731" s="366"/>
      <c r="F731" s="366"/>
      <c r="G731" s="366"/>
      <c r="H731" s="366"/>
      <c r="I731" s="366"/>
      <c r="J731" s="366"/>
      <c r="K731" s="366"/>
      <c r="L731" s="367"/>
    </row>
    <row r="732" spans="1:12" ht="14.25">
      <c r="A732" s="366"/>
      <c r="B732" s="366"/>
      <c r="C732" s="366"/>
      <c r="D732" s="366"/>
      <c r="E732" s="366"/>
      <c r="F732" s="366"/>
      <c r="G732" s="366"/>
      <c r="H732" s="366"/>
      <c r="I732" s="366"/>
      <c r="J732" s="366"/>
      <c r="K732" s="366"/>
      <c r="L732" s="367"/>
    </row>
    <row r="733" spans="1:12" ht="14.25">
      <c r="A733" s="5"/>
      <c r="B733" s="6"/>
      <c r="C733" s="6"/>
      <c r="D733" s="6"/>
      <c r="E733" s="6"/>
      <c r="F733" s="6"/>
      <c r="G733" s="6"/>
      <c r="H733" s="6"/>
      <c r="I733" s="6"/>
      <c r="J733" s="6"/>
      <c r="K733" s="6"/>
      <c r="L733" s="54"/>
    </row>
    <row r="735" ht="16.5" thickBot="1">
      <c r="B735" s="93" t="s">
        <v>860</v>
      </c>
    </row>
    <row r="736" spans="1:13" ht="15" thickBot="1">
      <c r="A736" s="240" t="s">
        <v>1</v>
      </c>
      <c r="B736" s="240" t="s">
        <v>2</v>
      </c>
      <c r="C736" s="240" t="s">
        <v>3</v>
      </c>
      <c r="D736" s="243" t="s">
        <v>4</v>
      </c>
      <c r="E736" s="198"/>
      <c r="F736" s="198"/>
      <c r="G736" s="198"/>
      <c r="H736" s="198"/>
      <c r="I736" s="198"/>
      <c r="J736" s="198"/>
      <c r="K736" s="199"/>
      <c r="L736" s="55" t="s">
        <v>5</v>
      </c>
      <c r="M736" s="65"/>
    </row>
    <row r="737" spans="1:13" ht="15" thickBot="1">
      <c r="A737" s="241"/>
      <c r="B737" s="241"/>
      <c r="C737" s="241"/>
      <c r="D737" s="243">
        <v>2010</v>
      </c>
      <c r="E737" s="198"/>
      <c r="F737" s="198"/>
      <c r="G737" s="244"/>
      <c r="H737" s="197">
        <v>2011</v>
      </c>
      <c r="I737" s="198"/>
      <c r="J737" s="198"/>
      <c r="K737" s="199"/>
      <c r="L737" s="56" t="s">
        <v>6</v>
      </c>
      <c r="M737" s="65"/>
    </row>
    <row r="738" spans="1:13" ht="15" thickBot="1">
      <c r="A738" s="242"/>
      <c r="B738" s="242"/>
      <c r="C738" s="242"/>
      <c r="D738" s="8" t="s">
        <v>7</v>
      </c>
      <c r="E738" s="9" t="s">
        <v>8</v>
      </c>
      <c r="F738" s="8" t="s">
        <v>9</v>
      </c>
      <c r="G738" s="10" t="s">
        <v>10</v>
      </c>
      <c r="H738" s="8" t="s">
        <v>7</v>
      </c>
      <c r="I738" s="9" t="s">
        <v>8</v>
      </c>
      <c r="J738" s="8" t="s">
        <v>9</v>
      </c>
      <c r="K738" s="9" t="s">
        <v>10</v>
      </c>
      <c r="L738" s="57"/>
      <c r="M738" s="65"/>
    </row>
    <row r="739" spans="1:13" ht="15" thickBot="1">
      <c r="A739" s="200" t="s">
        <v>11</v>
      </c>
      <c r="B739" s="201"/>
      <c r="C739" s="201"/>
      <c r="D739" s="201"/>
      <c r="E739" s="201"/>
      <c r="F739" s="201"/>
      <c r="G739" s="201"/>
      <c r="H739" s="201"/>
      <c r="I739" s="201"/>
      <c r="J739" s="201"/>
      <c r="K739" s="201"/>
      <c r="L739" s="202"/>
      <c r="M739" s="65"/>
    </row>
    <row r="740" spans="1:13" ht="39" thickBot="1">
      <c r="A740" s="11" t="s">
        <v>12</v>
      </c>
      <c r="B740" s="12" t="s">
        <v>624</v>
      </c>
      <c r="C740" s="25"/>
      <c r="D740" s="13"/>
      <c r="E740" s="14"/>
      <c r="F740" s="13"/>
      <c r="G740" s="15"/>
      <c r="H740" s="13"/>
      <c r="I740" s="14"/>
      <c r="J740" s="13"/>
      <c r="K740" s="14"/>
      <c r="L740" s="16">
        <v>140000</v>
      </c>
      <c r="M740" s="65"/>
    </row>
    <row r="741" spans="1:13" ht="39" thickBot="1">
      <c r="A741" s="11" t="s">
        <v>15</v>
      </c>
      <c r="B741" s="12" t="s">
        <v>625</v>
      </c>
      <c r="C741" s="25"/>
      <c r="D741" s="13"/>
      <c r="E741" s="14"/>
      <c r="F741" s="13"/>
      <c r="G741" s="15"/>
      <c r="H741" s="13"/>
      <c r="I741" s="14"/>
      <c r="J741" s="13"/>
      <c r="K741" s="14"/>
      <c r="L741" s="16">
        <v>150000</v>
      </c>
      <c r="M741" s="65"/>
    </row>
    <row r="742" spans="1:13" ht="26.25" thickBot="1">
      <c r="A742" s="11" t="s">
        <v>18</v>
      </c>
      <c r="B742" s="12" t="s">
        <v>626</v>
      </c>
      <c r="C742" s="25"/>
      <c r="D742" s="13"/>
      <c r="E742" s="14"/>
      <c r="F742" s="13"/>
      <c r="G742" s="15"/>
      <c r="H742" s="13"/>
      <c r="I742" s="14"/>
      <c r="J742" s="13"/>
      <c r="K742" s="14"/>
      <c r="L742" s="16">
        <v>600000</v>
      </c>
      <c r="M742" s="65"/>
    </row>
    <row r="743" spans="1:13" ht="25.5">
      <c r="A743" s="216" t="s">
        <v>20</v>
      </c>
      <c r="B743" s="18" t="s">
        <v>21</v>
      </c>
      <c r="C743" s="245"/>
      <c r="D743" s="247"/>
      <c r="E743" s="249"/>
      <c r="F743" s="247"/>
      <c r="G743" s="251"/>
      <c r="H743" s="253"/>
      <c r="I743" s="249"/>
      <c r="J743" s="247"/>
      <c r="K743" s="249"/>
      <c r="L743" s="180">
        <v>780000</v>
      </c>
      <c r="M743" s="399"/>
    </row>
    <row r="744" spans="1:13" ht="26.25" thickBot="1">
      <c r="A744" s="218"/>
      <c r="B744" s="12" t="s">
        <v>627</v>
      </c>
      <c r="C744" s="246"/>
      <c r="D744" s="248"/>
      <c r="E744" s="250"/>
      <c r="F744" s="248"/>
      <c r="G744" s="252"/>
      <c r="H744" s="254"/>
      <c r="I744" s="250"/>
      <c r="J744" s="248"/>
      <c r="K744" s="250"/>
      <c r="L744" s="206"/>
      <c r="M744" s="399"/>
    </row>
    <row r="745" spans="1:13" ht="38.25">
      <c r="A745" s="37" t="s">
        <v>23</v>
      </c>
      <c r="B745" s="18" t="s">
        <v>628</v>
      </c>
      <c r="C745" s="29"/>
      <c r="D745" s="19"/>
      <c r="E745" s="20"/>
      <c r="F745" s="19"/>
      <c r="G745" s="21"/>
      <c r="H745" s="19"/>
      <c r="I745" s="20"/>
      <c r="J745" s="19"/>
      <c r="K745" s="20"/>
      <c r="L745" s="22">
        <v>340000</v>
      </c>
      <c r="M745" s="65"/>
    </row>
    <row r="746" spans="1:13" ht="14.25">
      <c r="A746" s="38"/>
      <c r="B746" s="172"/>
      <c r="C746" s="173"/>
      <c r="D746" s="173"/>
      <c r="E746" s="173"/>
      <c r="F746" s="173"/>
      <c r="G746" s="173"/>
      <c r="H746" s="173"/>
      <c r="I746" s="173"/>
      <c r="J746" s="173"/>
      <c r="K746" s="174"/>
      <c r="L746" s="105">
        <f>SUM(L740:L745)</f>
        <v>2010000</v>
      </c>
      <c r="M746" s="65"/>
    </row>
    <row r="747" spans="1:13" ht="15" thickBot="1">
      <c r="A747" s="213" t="s">
        <v>227</v>
      </c>
      <c r="B747" s="214"/>
      <c r="C747" s="214"/>
      <c r="D747" s="214"/>
      <c r="E747" s="214"/>
      <c r="F747" s="214"/>
      <c r="G747" s="214"/>
      <c r="H747" s="214"/>
      <c r="I747" s="214"/>
      <c r="J747" s="214"/>
      <c r="K747" s="214"/>
      <c r="L747" s="400"/>
      <c r="M747" s="58"/>
    </row>
    <row r="748" spans="1:13" ht="100.5" customHeight="1" thickBot="1">
      <c r="A748" s="11" t="s">
        <v>12</v>
      </c>
      <c r="B748" s="12" t="s">
        <v>877</v>
      </c>
      <c r="C748" s="12" t="s">
        <v>878</v>
      </c>
      <c r="D748" s="148"/>
      <c r="E748" s="47"/>
      <c r="F748" s="148"/>
      <c r="G748" s="52"/>
      <c r="H748" s="148"/>
      <c r="I748" s="47"/>
      <c r="J748" s="46"/>
      <c r="K748" s="47"/>
      <c r="L748" s="16">
        <v>90000</v>
      </c>
      <c r="M748" s="65"/>
    </row>
    <row r="749" spans="1:13" ht="77.25" customHeight="1" thickBot="1">
      <c r="A749" s="11" t="s">
        <v>15</v>
      </c>
      <c r="B749" s="12" t="s">
        <v>879</v>
      </c>
      <c r="C749" s="12">
        <v>2</v>
      </c>
      <c r="D749" s="131"/>
      <c r="E749" s="47"/>
      <c r="F749" s="148"/>
      <c r="G749" s="149"/>
      <c r="H749" s="148"/>
      <c r="I749" s="47"/>
      <c r="J749" s="46"/>
      <c r="K749" s="47"/>
      <c r="L749" s="16">
        <v>40000</v>
      </c>
      <c r="M749" s="65"/>
    </row>
    <row r="750" spans="1:13" ht="39" thickBot="1">
      <c r="A750" s="11" t="s">
        <v>18</v>
      </c>
      <c r="B750" s="128" t="s">
        <v>631</v>
      </c>
      <c r="C750" s="12"/>
      <c r="D750" s="131"/>
      <c r="E750" s="47"/>
      <c r="F750" s="46"/>
      <c r="G750" s="52"/>
      <c r="H750" s="131"/>
      <c r="I750" s="47"/>
      <c r="J750" s="46"/>
      <c r="K750" s="47"/>
      <c r="L750" s="16">
        <v>0</v>
      </c>
      <c r="M750" s="65"/>
    </row>
    <row r="751" spans="1:13" ht="51.75" thickBot="1">
      <c r="A751" s="11" t="s">
        <v>20</v>
      </c>
      <c r="B751" s="12" t="s">
        <v>632</v>
      </c>
      <c r="C751" s="12" t="s">
        <v>880</v>
      </c>
      <c r="D751" s="46"/>
      <c r="E751" s="151"/>
      <c r="F751" s="148"/>
      <c r="G751" s="149"/>
      <c r="H751" s="46"/>
      <c r="I751" s="151"/>
      <c r="J751" s="148"/>
      <c r="K751" s="151"/>
      <c r="L751" s="16">
        <v>45000</v>
      </c>
      <c r="M751" s="65"/>
    </row>
    <row r="752" spans="1:13" ht="26.25" thickBot="1">
      <c r="A752" s="11" t="s">
        <v>23</v>
      </c>
      <c r="B752" s="12" t="s">
        <v>633</v>
      </c>
      <c r="C752" s="12">
        <v>1</v>
      </c>
      <c r="D752" s="46"/>
      <c r="E752" s="47"/>
      <c r="F752" s="46"/>
      <c r="G752" s="52"/>
      <c r="H752" s="46"/>
      <c r="I752" s="50"/>
      <c r="J752" s="46"/>
      <c r="K752" s="47"/>
      <c r="L752" s="16">
        <v>400000</v>
      </c>
      <c r="M752" s="65"/>
    </row>
    <row r="753" spans="1:13" ht="109.5" customHeight="1">
      <c r="A753" s="216" t="s">
        <v>35</v>
      </c>
      <c r="B753" s="216" t="s">
        <v>881</v>
      </c>
      <c r="C753" s="216" t="s">
        <v>882</v>
      </c>
      <c r="D753" s="219"/>
      <c r="E753" s="209"/>
      <c r="F753" s="219"/>
      <c r="G753" s="227"/>
      <c r="H753" s="314"/>
      <c r="I753" s="209"/>
      <c r="J753" s="219"/>
      <c r="K753" s="209"/>
      <c r="L753" s="180">
        <v>520000</v>
      </c>
      <c r="M753" s="399"/>
    </row>
    <row r="754" spans="1:13" ht="14.25">
      <c r="A754" s="217"/>
      <c r="B754" s="415"/>
      <c r="C754" s="217"/>
      <c r="D754" s="220"/>
      <c r="E754" s="308"/>
      <c r="F754" s="220"/>
      <c r="G754" s="309"/>
      <c r="H754" s="326"/>
      <c r="I754" s="308"/>
      <c r="J754" s="220"/>
      <c r="K754" s="308"/>
      <c r="L754" s="276"/>
      <c r="M754" s="399"/>
    </row>
    <row r="755" spans="1:13" ht="14.25">
      <c r="A755" s="38"/>
      <c r="B755" s="172"/>
      <c r="C755" s="173"/>
      <c r="D755" s="173"/>
      <c r="E755" s="173"/>
      <c r="F755" s="173"/>
      <c r="G755" s="173"/>
      <c r="H755" s="173"/>
      <c r="I755" s="173"/>
      <c r="J755" s="173"/>
      <c r="K755" s="174"/>
      <c r="L755" s="105">
        <f>SUM(L748:L754)</f>
        <v>1095000</v>
      </c>
      <c r="M755" s="116"/>
    </row>
    <row r="756" spans="1:13" ht="15" thickBot="1">
      <c r="A756" s="213" t="s">
        <v>237</v>
      </c>
      <c r="B756" s="214"/>
      <c r="C756" s="214"/>
      <c r="D756" s="214"/>
      <c r="E756" s="214"/>
      <c r="F756" s="214"/>
      <c r="G756" s="214"/>
      <c r="H756" s="214"/>
      <c r="I756" s="214"/>
      <c r="J756" s="214"/>
      <c r="K756" s="214"/>
      <c r="L756" s="215"/>
      <c r="M756" s="65"/>
    </row>
    <row r="757" spans="1:13" ht="25.5">
      <c r="A757" s="216" t="s">
        <v>12</v>
      </c>
      <c r="B757" s="51" t="s">
        <v>634</v>
      </c>
      <c r="C757" s="216"/>
      <c r="D757" s="223"/>
      <c r="E757" s="192"/>
      <c r="F757" s="194"/>
      <c r="G757" s="188"/>
      <c r="H757" s="229"/>
      <c r="I757" s="192"/>
      <c r="J757" s="194"/>
      <c r="K757" s="192"/>
      <c r="L757" s="180">
        <v>60000</v>
      </c>
      <c r="M757" s="399"/>
    </row>
    <row r="758" spans="1:13" ht="26.25" thickBot="1">
      <c r="A758" s="218"/>
      <c r="B758" s="45" t="s">
        <v>635</v>
      </c>
      <c r="C758" s="218"/>
      <c r="D758" s="224"/>
      <c r="E758" s="193"/>
      <c r="F758" s="195"/>
      <c r="G758" s="189"/>
      <c r="H758" s="230"/>
      <c r="I758" s="193"/>
      <c r="J758" s="195"/>
      <c r="K758" s="193"/>
      <c r="L758" s="206"/>
      <c r="M758" s="399"/>
    </row>
    <row r="759" spans="1:13" ht="39" thickBot="1">
      <c r="A759" s="11" t="s">
        <v>15</v>
      </c>
      <c r="B759" s="45" t="s">
        <v>636</v>
      </c>
      <c r="C759" s="12"/>
      <c r="D759" s="46"/>
      <c r="E759" s="50"/>
      <c r="F759" s="48"/>
      <c r="G759" s="52"/>
      <c r="H759" s="46"/>
      <c r="I759" s="50"/>
      <c r="J759" s="48"/>
      <c r="K759" s="47"/>
      <c r="L759" s="16">
        <v>240000</v>
      </c>
      <c r="M759" s="65"/>
    </row>
    <row r="760" spans="1:13" ht="25.5">
      <c r="A760" s="37" t="s">
        <v>18</v>
      </c>
      <c r="B760" s="51" t="s">
        <v>637</v>
      </c>
      <c r="C760" s="18"/>
      <c r="D760" s="76"/>
      <c r="E760" s="77"/>
      <c r="F760" s="76"/>
      <c r="G760" s="78"/>
      <c r="H760" s="76"/>
      <c r="I760" s="77"/>
      <c r="J760" s="76"/>
      <c r="K760" s="77"/>
      <c r="L760" s="22">
        <v>10600</v>
      </c>
      <c r="M760" s="65"/>
    </row>
    <row r="761" spans="1:13" ht="14.25">
      <c r="A761" s="38"/>
      <c r="B761" s="187"/>
      <c r="C761" s="173"/>
      <c r="D761" s="173"/>
      <c r="E761" s="173"/>
      <c r="F761" s="173"/>
      <c r="G761" s="173"/>
      <c r="H761" s="173"/>
      <c r="I761" s="173"/>
      <c r="J761" s="173"/>
      <c r="K761" s="174"/>
      <c r="L761" s="105">
        <f>SUM(L757:L760)</f>
        <v>310600</v>
      </c>
      <c r="M761" s="65"/>
    </row>
    <row r="762" spans="1:13" ht="15" thickBot="1">
      <c r="A762" s="213" t="s">
        <v>39</v>
      </c>
      <c r="B762" s="214"/>
      <c r="C762" s="214"/>
      <c r="D762" s="214"/>
      <c r="E762" s="214"/>
      <c r="F762" s="214"/>
      <c r="G762" s="214"/>
      <c r="H762" s="214"/>
      <c r="I762" s="214"/>
      <c r="J762" s="214"/>
      <c r="K762" s="214"/>
      <c r="L762" s="215"/>
      <c r="M762" s="65"/>
    </row>
    <row r="763" spans="1:13" ht="166.5" thickBot="1">
      <c r="A763" s="11" t="s">
        <v>12</v>
      </c>
      <c r="B763" s="68" t="s">
        <v>638</v>
      </c>
      <c r="C763" s="12" t="s">
        <v>639</v>
      </c>
      <c r="D763" s="48"/>
      <c r="E763" s="50"/>
      <c r="F763" s="48"/>
      <c r="G763" s="49"/>
      <c r="H763" s="48"/>
      <c r="I763" s="50"/>
      <c r="J763" s="48"/>
      <c r="K763" s="50"/>
      <c r="L763" s="16">
        <v>1000000</v>
      </c>
      <c r="M763" s="65"/>
    </row>
    <row r="764" spans="1:13" ht="25.5">
      <c r="A764" s="216" t="s">
        <v>15</v>
      </c>
      <c r="B764" s="216" t="s">
        <v>471</v>
      </c>
      <c r="C764" s="18" t="s">
        <v>640</v>
      </c>
      <c r="D764" s="194"/>
      <c r="E764" s="192"/>
      <c r="F764" s="194"/>
      <c r="G764" s="188"/>
      <c r="H764" s="190"/>
      <c r="I764" s="192"/>
      <c r="J764" s="194"/>
      <c r="K764" s="192"/>
      <c r="L764" s="180">
        <v>50000</v>
      </c>
      <c r="M764" s="399"/>
    </row>
    <row r="765" spans="1:13" ht="63.75">
      <c r="A765" s="217"/>
      <c r="B765" s="217"/>
      <c r="C765" s="94" t="s">
        <v>641</v>
      </c>
      <c r="D765" s="290"/>
      <c r="E765" s="292"/>
      <c r="F765" s="290"/>
      <c r="G765" s="239"/>
      <c r="H765" s="307"/>
      <c r="I765" s="292"/>
      <c r="J765" s="290"/>
      <c r="K765" s="292"/>
      <c r="L765" s="276"/>
      <c r="M765" s="399"/>
    </row>
    <row r="766" spans="1:13" ht="14.25">
      <c r="A766" s="38"/>
      <c r="B766" s="172"/>
      <c r="C766" s="173"/>
      <c r="D766" s="173"/>
      <c r="E766" s="173"/>
      <c r="F766" s="173"/>
      <c r="G766" s="173"/>
      <c r="H766" s="173"/>
      <c r="I766" s="173"/>
      <c r="J766" s="173"/>
      <c r="K766" s="174"/>
      <c r="L766" s="105">
        <f>SUM(L763:L765)</f>
        <v>1050000</v>
      </c>
      <c r="M766" s="116"/>
    </row>
    <row r="767" spans="1:13" ht="15" thickBot="1">
      <c r="A767" s="213" t="s">
        <v>50</v>
      </c>
      <c r="B767" s="214"/>
      <c r="C767" s="214"/>
      <c r="D767" s="214"/>
      <c r="E767" s="214"/>
      <c r="F767" s="214"/>
      <c r="G767" s="214"/>
      <c r="H767" s="214"/>
      <c r="I767" s="214"/>
      <c r="J767" s="214"/>
      <c r="K767" s="214"/>
      <c r="L767" s="215"/>
      <c r="M767" s="65"/>
    </row>
    <row r="768" spans="1:13" ht="39" thickBot="1">
      <c r="A768" s="11" t="s">
        <v>12</v>
      </c>
      <c r="B768" s="45" t="s">
        <v>630</v>
      </c>
      <c r="C768" s="12" t="s">
        <v>629</v>
      </c>
      <c r="D768" s="48"/>
      <c r="E768" s="47"/>
      <c r="F768" s="46"/>
      <c r="G768" s="52"/>
      <c r="H768" s="48"/>
      <c r="I768" s="47"/>
      <c r="J768" s="46"/>
      <c r="K768" s="47"/>
      <c r="L768" s="16">
        <v>40000</v>
      </c>
      <c r="M768" s="65"/>
    </row>
    <row r="769" spans="1:13" ht="39" thickBot="1">
      <c r="A769" s="11" t="s">
        <v>15</v>
      </c>
      <c r="B769" s="45" t="s">
        <v>631</v>
      </c>
      <c r="C769" s="12" t="s">
        <v>642</v>
      </c>
      <c r="D769" s="48"/>
      <c r="E769" s="47"/>
      <c r="F769" s="46"/>
      <c r="G769" s="52"/>
      <c r="H769" s="48"/>
      <c r="I769" s="47"/>
      <c r="J769" s="46"/>
      <c r="K769" s="47"/>
      <c r="L769" s="16">
        <v>20000</v>
      </c>
      <c r="M769" s="65"/>
    </row>
    <row r="770" spans="1:13" ht="46.5" customHeight="1">
      <c r="A770" s="216" t="s">
        <v>18</v>
      </c>
      <c r="B770" s="353" t="s">
        <v>632</v>
      </c>
      <c r="C770" s="18" t="s">
        <v>643</v>
      </c>
      <c r="D770" s="223"/>
      <c r="E770" s="192"/>
      <c r="F770" s="194"/>
      <c r="G770" s="188"/>
      <c r="H770" s="229"/>
      <c r="I770" s="192"/>
      <c r="J770" s="194"/>
      <c r="K770" s="192"/>
      <c r="L770" s="180">
        <v>100000</v>
      </c>
      <c r="M770" s="399"/>
    </row>
    <row r="771" spans="1:13" ht="15" thickBot="1">
      <c r="A771" s="218"/>
      <c r="B771" s="398"/>
      <c r="C771" s="12" t="s">
        <v>250</v>
      </c>
      <c r="D771" s="224"/>
      <c r="E771" s="193"/>
      <c r="F771" s="195"/>
      <c r="G771" s="189"/>
      <c r="H771" s="230"/>
      <c r="I771" s="193"/>
      <c r="J771" s="195"/>
      <c r="K771" s="193"/>
      <c r="L771" s="206"/>
      <c r="M771" s="399"/>
    </row>
    <row r="772" spans="1:13" ht="38.25">
      <c r="A772" s="216" t="s">
        <v>20</v>
      </c>
      <c r="B772" s="18" t="s">
        <v>644</v>
      </c>
      <c r="C772" s="216" t="s">
        <v>646</v>
      </c>
      <c r="D772" s="194"/>
      <c r="E772" s="192"/>
      <c r="F772" s="194"/>
      <c r="G772" s="188"/>
      <c r="H772" s="190"/>
      <c r="I772" s="192"/>
      <c r="J772" s="194"/>
      <c r="K772" s="192"/>
      <c r="L772" s="180">
        <v>500000</v>
      </c>
      <c r="M772" s="399"/>
    </row>
    <row r="773" spans="1:13" ht="38.25">
      <c r="A773" s="217"/>
      <c r="B773" s="18" t="s">
        <v>645</v>
      </c>
      <c r="C773" s="217"/>
      <c r="D773" s="290"/>
      <c r="E773" s="292"/>
      <c r="F773" s="290"/>
      <c r="G773" s="239"/>
      <c r="H773" s="307"/>
      <c r="I773" s="292"/>
      <c r="J773" s="290"/>
      <c r="K773" s="292"/>
      <c r="L773" s="276"/>
      <c r="M773" s="399"/>
    </row>
    <row r="774" spans="1:13" ht="14.25">
      <c r="A774" s="38"/>
      <c r="B774" s="172"/>
      <c r="C774" s="173"/>
      <c r="D774" s="173"/>
      <c r="E774" s="173"/>
      <c r="F774" s="173"/>
      <c r="G774" s="173"/>
      <c r="H774" s="173"/>
      <c r="I774" s="173"/>
      <c r="J774" s="173"/>
      <c r="K774" s="174"/>
      <c r="L774" s="105">
        <f>SUM(L768:L773)</f>
        <v>660000</v>
      </c>
      <c r="M774" s="116"/>
    </row>
    <row r="775" spans="1:12" ht="15" thickBot="1">
      <c r="A775" s="213" t="s">
        <v>53</v>
      </c>
      <c r="B775" s="214"/>
      <c r="C775" s="214"/>
      <c r="D775" s="214"/>
      <c r="E775" s="214"/>
      <c r="F775" s="214"/>
      <c r="G775" s="214"/>
      <c r="H775" s="214"/>
      <c r="I775" s="214"/>
      <c r="J775" s="214"/>
      <c r="K775" s="214"/>
      <c r="L775" s="215"/>
    </row>
    <row r="776" spans="1:12" ht="38.25">
      <c r="A776" s="216" t="s">
        <v>12</v>
      </c>
      <c r="B776" s="216" t="s">
        <v>647</v>
      </c>
      <c r="C776" s="18" t="s">
        <v>648</v>
      </c>
      <c r="D776" s="194"/>
      <c r="E776" s="192"/>
      <c r="F776" s="194"/>
      <c r="G776" s="188"/>
      <c r="H776" s="190"/>
      <c r="I776" s="192"/>
      <c r="J776" s="194"/>
      <c r="K776" s="192"/>
      <c r="L776" s="207">
        <v>250000</v>
      </c>
    </row>
    <row r="777" spans="1:12" ht="39" thickBot="1">
      <c r="A777" s="218"/>
      <c r="B777" s="218"/>
      <c r="C777" s="12" t="s">
        <v>649</v>
      </c>
      <c r="D777" s="195"/>
      <c r="E777" s="193"/>
      <c r="F777" s="195"/>
      <c r="G777" s="189"/>
      <c r="H777" s="191"/>
      <c r="I777" s="193"/>
      <c r="J777" s="195"/>
      <c r="K777" s="193"/>
      <c r="L777" s="208"/>
    </row>
    <row r="778" spans="1:12" ht="15" thickBot="1">
      <c r="A778" s="200" t="s">
        <v>72</v>
      </c>
      <c r="B778" s="201"/>
      <c r="C778" s="201"/>
      <c r="D778" s="201"/>
      <c r="E778" s="201"/>
      <c r="F778" s="201"/>
      <c r="G778" s="201"/>
      <c r="H778" s="201"/>
      <c r="I778" s="201"/>
      <c r="J778" s="201"/>
      <c r="K778" s="201"/>
      <c r="L778" s="202"/>
    </row>
    <row r="779" spans="1:12" ht="25.5">
      <c r="A779" s="216" t="s">
        <v>12</v>
      </c>
      <c r="B779" s="18" t="s">
        <v>650</v>
      </c>
      <c r="C779" s="216" t="s">
        <v>652</v>
      </c>
      <c r="D779" s="223"/>
      <c r="E779" s="192"/>
      <c r="F779" s="194"/>
      <c r="G779" s="281"/>
      <c r="H779" s="229"/>
      <c r="I779" s="192"/>
      <c r="J779" s="194"/>
      <c r="K779" s="225"/>
      <c r="L779" s="180">
        <v>150000</v>
      </c>
    </row>
    <row r="780" spans="1:12" ht="26.25" thickBot="1">
      <c r="A780" s="218"/>
      <c r="B780" s="12" t="s">
        <v>651</v>
      </c>
      <c r="C780" s="218"/>
      <c r="D780" s="224"/>
      <c r="E780" s="193"/>
      <c r="F780" s="195"/>
      <c r="G780" s="282"/>
      <c r="H780" s="230"/>
      <c r="I780" s="193"/>
      <c r="J780" s="195"/>
      <c r="K780" s="226"/>
      <c r="L780" s="206"/>
    </row>
    <row r="781" spans="1:12" ht="41.25" customHeight="1">
      <c r="A781" s="216" t="s">
        <v>15</v>
      </c>
      <c r="B781" s="18" t="s">
        <v>653</v>
      </c>
      <c r="C781" s="216" t="s">
        <v>858</v>
      </c>
      <c r="D781" s="223"/>
      <c r="E781" s="192"/>
      <c r="F781" s="194"/>
      <c r="G781" s="188"/>
      <c r="H781" s="190"/>
      <c r="I781" s="192"/>
      <c r="J781" s="194"/>
      <c r="K781" s="192"/>
      <c r="L781" s="180">
        <v>150000</v>
      </c>
    </row>
    <row r="782" spans="1:12" ht="51">
      <c r="A782" s="217"/>
      <c r="B782" s="18" t="s">
        <v>654</v>
      </c>
      <c r="C782" s="217"/>
      <c r="D782" s="288"/>
      <c r="E782" s="292"/>
      <c r="F782" s="290"/>
      <c r="G782" s="239"/>
      <c r="H782" s="307"/>
      <c r="I782" s="292"/>
      <c r="J782" s="290"/>
      <c r="K782" s="292"/>
      <c r="L782" s="276"/>
    </row>
    <row r="783" spans="1:12" ht="14.25">
      <c r="A783" s="38"/>
      <c r="B783" s="172"/>
      <c r="C783" s="173"/>
      <c r="D783" s="173"/>
      <c r="E783" s="173"/>
      <c r="F783" s="173"/>
      <c r="G783" s="173"/>
      <c r="H783" s="173"/>
      <c r="I783" s="173"/>
      <c r="J783" s="173"/>
      <c r="K783" s="174"/>
      <c r="L783" s="105">
        <f>SUM(L779:L782)</f>
        <v>300000</v>
      </c>
    </row>
    <row r="784" spans="1:12" ht="15" thickBot="1">
      <c r="A784" s="213" t="s">
        <v>82</v>
      </c>
      <c r="B784" s="214"/>
      <c r="C784" s="214"/>
      <c r="D784" s="214"/>
      <c r="E784" s="214"/>
      <c r="F784" s="214"/>
      <c r="G784" s="214"/>
      <c r="H784" s="214"/>
      <c r="I784" s="214"/>
      <c r="J784" s="214"/>
      <c r="K784" s="214"/>
      <c r="L784" s="215"/>
    </row>
    <row r="785" spans="1:12" ht="14.25">
      <c r="A785" s="216" t="s">
        <v>12</v>
      </c>
      <c r="B785" s="401" t="s">
        <v>223</v>
      </c>
      <c r="C785" s="18" t="s">
        <v>655</v>
      </c>
      <c r="D785" s="219"/>
      <c r="E785" s="209"/>
      <c r="F785" s="219"/>
      <c r="G785" s="227"/>
      <c r="H785" s="314"/>
      <c r="I785" s="209"/>
      <c r="J785" s="219"/>
      <c r="K785" s="209"/>
      <c r="L785" s="207">
        <v>300000</v>
      </c>
    </row>
    <row r="786" spans="1:12" ht="14.25">
      <c r="A786" s="217"/>
      <c r="B786" s="402"/>
      <c r="C786" s="18" t="s">
        <v>656</v>
      </c>
      <c r="D786" s="220"/>
      <c r="E786" s="308"/>
      <c r="F786" s="220"/>
      <c r="G786" s="309"/>
      <c r="H786" s="326"/>
      <c r="I786" s="308"/>
      <c r="J786" s="220"/>
      <c r="K786" s="308"/>
      <c r="L786" s="211"/>
    </row>
    <row r="787" spans="1:12" ht="14.25">
      <c r="A787" s="217"/>
      <c r="B787" s="402"/>
      <c r="C787" s="18" t="s">
        <v>657</v>
      </c>
      <c r="D787" s="220"/>
      <c r="E787" s="308"/>
      <c r="F787" s="220"/>
      <c r="G787" s="309"/>
      <c r="H787" s="326"/>
      <c r="I787" s="308"/>
      <c r="J787" s="220"/>
      <c r="K787" s="308"/>
      <c r="L787" s="211"/>
    </row>
    <row r="788" spans="1:12" ht="15" thickBot="1">
      <c r="A788" s="218"/>
      <c r="B788" s="403"/>
      <c r="C788" s="59" t="s">
        <v>658</v>
      </c>
      <c r="D788" s="221"/>
      <c r="E788" s="210"/>
      <c r="F788" s="221"/>
      <c r="G788" s="228"/>
      <c r="H788" s="315"/>
      <c r="I788" s="210"/>
      <c r="J788" s="221"/>
      <c r="K788" s="210"/>
      <c r="L788" s="212"/>
    </row>
    <row r="789" spans="1:12" ht="15" thickBot="1">
      <c r="A789" s="200" t="s">
        <v>92</v>
      </c>
      <c r="B789" s="201"/>
      <c r="C789" s="201"/>
      <c r="D789" s="201"/>
      <c r="E789" s="201"/>
      <c r="F789" s="201"/>
      <c r="G789" s="201"/>
      <c r="H789" s="201"/>
      <c r="I789" s="201"/>
      <c r="J789" s="201"/>
      <c r="K789" s="201"/>
      <c r="L789" s="202"/>
    </row>
    <row r="790" spans="1:12" ht="46.5" customHeight="1">
      <c r="A790" s="216" t="s">
        <v>12</v>
      </c>
      <c r="B790" s="216" t="s">
        <v>659</v>
      </c>
      <c r="C790" s="18" t="s">
        <v>660</v>
      </c>
      <c r="D790" s="219"/>
      <c r="E790" s="209"/>
      <c r="F790" s="219"/>
      <c r="G790" s="227"/>
      <c r="H790" s="314"/>
      <c r="I790" s="209"/>
      <c r="J790" s="219"/>
      <c r="K790" s="209"/>
      <c r="L790" s="180">
        <v>136700</v>
      </c>
    </row>
    <row r="791" spans="1:12" ht="15" thickBot="1">
      <c r="A791" s="218"/>
      <c r="B791" s="218"/>
      <c r="C791" s="12" t="s">
        <v>661</v>
      </c>
      <c r="D791" s="221"/>
      <c r="E791" s="210"/>
      <c r="F791" s="221"/>
      <c r="G791" s="228"/>
      <c r="H791" s="315"/>
      <c r="I791" s="210"/>
      <c r="J791" s="221"/>
      <c r="K791" s="210"/>
      <c r="L791" s="205"/>
    </row>
    <row r="792" spans="1:12" ht="26.25" thickBot="1">
      <c r="A792" s="11" t="s">
        <v>15</v>
      </c>
      <c r="B792" s="12" t="s">
        <v>662</v>
      </c>
      <c r="C792" s="12" t="s">
        <v>663</v>
      </c>
      <c r="D792" s="46"/>
      <c r="E792" s="151"/>
      <c r="F792" s="148"/>
      <c r="G792" s="149"/>
      <c r="H792" s="148"/>
      <c r="I792" s="151"/>
      <c r="J792" s="148"/>
      <c r="K792" s="151"/>
      <c r="L792" s="16">
        <v>140000</v>
      </c>
    </row>
    <row r="793" spans="1:12" ht="32.25" customHeight="1">
      <c r="A793" s="216" t="s">
        <v>18</v>
      </c>
      <c r="B793" s="216" t="s">
        <v>664</v>
      </c>
      <c r="C793" s="216" t="s">
        <v>665</v>
      </c>
      <c r="D793" s="219"/>
      <c r="E793" s="209"/>
      <c r="F793" s="219"/>
      <c r="G793" s="227"/>
      <c r="H793" s="314"/>
      <c r="I793" s="209"/>
      <c r="J793" s="219"/>
      <c r="K793" s="209"/>
      <c r="L793" s="180">
        <v>122000</v>
      </c>
    </row>
    <row r="794" spans="1:12" ht="14.25">
      <c r="A794" s="217"/>
      <c r="B794" s="217"/>
      <c r="C794" s="217"/>
      <c r="D794" s="220"/>
      <c r="E794" s="308"/>
      <c r="F794" s="220"/>
      <c r="G794" s="309"/>
      <c r="H794" s="326"/>
      <c r="I794" s="308"/>
      <c r="J794" s="220"/>
      <c r="K794" s="308"/>
      <c r="L794" s="276"/>
    </row>
    <row r="795" spans="1:12" ht="14.25">
      <c r="A795" s="38"/>
      <c r="B795" s="172"/>
      <c r="C795" s="173"/>
      <c r="D795" s="173"/>
      <c r="E795" s="173"/>
      <c r="F795" s="173"/>
      <c r="G795" s="173"/>
      <c r="H795" s="173"/>
      <c r="I795" s="173"/>
      <c r="J795" s="173"/>
      <c r="K795" s="174"/>
      <c r="L795" s="105">
        <f>SUM(L790:L794)</f>
        <v>398700</v>
      </c>
    </row>
    <row r="796" spans="1:12" ht="15" thickBot="1">
      <c r="A796" s="213" t="s">
        <v>103</v>
      </c>
      <c r="B796" s="214"/>
      <c r="C796" s="214"/>
      <c r="D796" s="214"/>
      <c r="E796" s="214"/>
      <c r="F796" s="214"/>
      <c r="G796" s="214"/>
      <c r="H796" s="214"/>
      <c r="I796" s="214"/>
      <c r="J796" s="214"/>
      <c r="K796" s="214"/>
      <c r="L796" s="215"/>
    </row>
    <row r="797" spans="1:12" ht="38.25">
      <c r="A797" s="216" t="s">
        <v>12</v>
      </c>
      <c r="B797" s="18" t="s">
        <v>666</v>
      </c>
      <c r="C797" s="216" t="s">
        <v>668</v>
      </c>
      <c r="D797" s="194"/>
      <c r="E797" s="192"/>
      <c r="F797" s="194"/>
      <c r="G797" s="188"/>
      <c r="H797" s="190"/>
      <c r="I797" s="192"/>
      <c r="J797" s="194"/>
      <c r="K797" s="192"/>
      <c r="L797" s="207">
        <v>200000</v>
      </c>
    </row>
    <row r="798" spans="1:12" ht="15" thickBot="1">
      <c r="A798" s="218"/>
      <c r="B798" s="12" t="s">
        <v>667</v>
      </c>
      <c r="C798" s="218"/>
      <c r="D798" s="195"/>
      <c r="E798" s="193"/>
      <c r="F798" s="195"/>
      <c r="G798" s="189"/>
      <c r="H798" s="191"/>
      <c r="I798" s="193"/>
      <c r="J798" s="195"/>
      <c r="K798" s="193"/>
      <c r="L798" s="208"/>
    </row>
    <row r="799" spans="1:12" ht="15" thickBot="1">
      <c r="A799" s="200" t="s">
        <v>117</v>
      </c>
      <c r="B799" s="201"/>
      <c r="C799" s="201"/>
      <c r="D799" s="201"/>
      <c r="E799" s="201"/>
      <c r="F799" s="201"/>
      <c r="G799" s="201"/>
      <c r="H799" s="201"/>
      <c r="I799" s="201"/>
      <c r="J799" s="201"/>
      <c r="K799" s="201"/>
      <c r="L799" s="202"/>
    </row>
    <row r="800" spans="1:12" ht="166.5" thickBot="1">
      <c r="A800" s="11" t="s">
        <v>12</v>
      </c>
      <c r="B800" s="12" t="s">
        <v>669</v>
      </c>
      <c r="C800" s="12"/>
      <c r="D800" s="69"/>
      <c r="E800" s="70"/>
      <c r="F800" s="69"/>
      <c r="G800" s="72"/>
      <c r="H800" s="148"/>
      <c r="I800" s="151"/>
      <c r="J800" s="148"/>
      <c r="K800" s="151"/>
      <c r="L800" s="16">
        <v>300000</v>
      </c>
    </row>
    <row r="801" spans="1:12" ht="48" customHeight="1">
      <c r="A801" s="216" t="s">
        <v>15</v>
      </c>
      <c r="B801" s="216" t="s">
        <v>670</v>
      </c>
      <c r="C801" s="216"/>
      <c r="D801" s="390"/>
      <c r="E801" s="209"/>
      <c r="F801" s="219"/>
      <c r="G801" s="227"/>
      <c r="H801" s="314"/>
      <c r="I801" s="209"/>
      <c r="J801" s="219"/>
      <c r="K801" s="209"/>
      <c r="L801" s="180">
        <v>20000</v>
      </c>
    </row>
    <row r="802" spans="1:12" ht="15" thickBot="1">
      <c r="A802" s="218"/>
      <c r="B802" s="218"/>
      <c r="C802" s="218"/>
      <c r="D802" s="391"/>
      <c r="E802" s="210"/>
      <c r="F802" s="221"/>
      <c r="G802" s="228"/>
      <c r="H802" s="315"/>
      <c r="I802" s="210"/>
      <c r="J802" s="221"/>
      <c r="K802" s="210"/>
      <c r="L802" s="206"/>
    </row>
    <row r="803" spans="1:12" ht="16.5" customHeight="1">
      <c r="A803" s="216" t="s">
        <v>18</v>
      </c>
      <c r="B803" s="216" t="s">
        <v>671</v>
      </c>
      <c r="C803" s="216"/>
      <c r="D803" s="219"/>
      <c r="E803" s="209"/>
      <c r="F803" s="219"/>
      <c r="G803" s="227"/>
      <c r="H803" s="314"/>
      <c r="I803" s="209"/>
      <c r="J803" s="219"/>
      <c r="K803" s="209"/>
      <c r="L803" s="180">
        <v>66200</v>
      </c>
    </row>
    <row r="804" spans="1:12" ht="15" thickBot="1">
      <c r="A804" s="218"/>
      <c r="B804" s="218"/>
      <c r="C804" s="218"/>
      <c r="D804" s="221"/>
      <c r="E804" s="210"/>
      <c r="F804" s="221"/>
      <c r="G804" s="228"/>
      <c r="H804" s="315"/>
      <c r="I804" s="210"/>
      <c r="J804" s="221"/>
      <c r="K804" s="210"/>
      <c r="L804" s="206"/>
    </row>
    <row r="805" spans="1:12" ht="51">
      <c r="A805" s="37" t="s">
        <v>20</v>
      </c>
      <c r="B805" s="18" t="s">
        <v>672</v>
      </c>
      <c r="C805" s="18"/>
      <c r="D805" s="82"/>
      <c r="E805" s="83"/>
      <c r="F805" s="82"/>
      <c r="G805" s="111"/>
      <c r="H805" s="152"/>
      <c r="I805" s="153"/>
      <c r="J805" s="82"/>
      <c r="K805" s="83"/>
      <c r="L805" s="22">
        <v>73400</v>
      </c>
    </row>
    <row r="806" spans="1:12" ht="14.25">
      <c r="A806" s="38"/>
      <c r="B806" s="172"/>
      <c r="C806" s="173"/>
      <c r="D806" s="173"/>
      <c r="E806" s="173"/>
      <c r="F806" s="173"/>
      <c r="G806" s="173"/>
      <c r="H806" s="173"/>
      <c r="I806" s="173"/>
      <c r="J806" s="173"/>
      <c r="K806" s="174"/>
      <c r="L806" s="105">
        <f>SUM(L800:L805)</f>
        <v>459600</v>
      </c>
    </row>
    <row r="807" spans="1:12" ht="15" thickBot="1">
      <c r="A807" s="213" t="s">
        <v>144</v>
      </c>
      <c r="B807" s="214"/>
      <c r="C807" s="214"/>
      <c r="D807" s="214"/>
      <c r="E807" s="214"/>
      <c r="F807" s="214"/>
      <c r="G807" s="214"/>
      <c r="H807" s="214"/>
      <c r="I807" s="214"/>
      <c r="J807" s="214"/>
      <c r="K807" s="214"/>
      <c r="L807" s="215"/>
    </row>
    <row r="808" spans="1:12" ht="48.75" customHeight="1">
      <c r="A808" s="216" t="s">
        <v>12</v>
      </c>
      <c r="B808" s="216" t="s">
        <v>673</v>
      </c>
      <c r="C808" s="216" t="s">
        <v>360</v>
      </c>
      <c r="D808" s="219"/>
      <c r="E808" s="209"/>
      <c r="F808" s="219"/>
      <c r="G808" s="227"/>
      <c r="H808" s="314"/>
      <c r="I808" s="209"/>
      <c r="J808" s="219"/>
      <c r="K808" s="209"/>
      <c r="L808" s="207">
        <v>200000</v>
      </c>
    </row>
    <row r="809" spans="1:12" ht="15" thickBot="1">
      <c r="A809" s="218"/>
      <c r="B809" s="218"/>
      <c r="C809" s="218"/>
      <c r="D809" s="221"/>
      <c r="E809" s="210"/>
      <c r="F809" s="221"/>
      <c r="G809" s="228"/>
      <c r="H809" s="315"/>
      <c r="I809" s="210"/>
      <c r="J809" s="221"/>
      <c r="K809" s="210"/>
      <c r="L809" s="208"/>
    </row>
    <row r="810" spans="1:12" ht="15" thickBot="1">
      <c r="A810" s="200" t="s">
        <v>164</v>
      </c>
      <c r="B810" s="201"/>
      <c r="C810" s="201"/>
      <c r="D810" s="201"/>
      <c r="E810" s="201"/>
      <c r="F810" s="201"/>
      <c r="G810" s="201"/>
      <c r="H810" s="201"/>
      <c r="I810" s="201"/>
      <c r="J810" s="201"/>
      <c r="K810" s="201"/>
      <c r="L810" s="202"/>
    </row>
    <row r="811" spans="1:12" ht="64.5" thickBot="1">
      <c r="A811" s="11" t="s">
        <v>12</v>
      </c>
      <c r="B811" s="12" t="s">
        <v>674</v>
      </c>
      <c r="C811" s="12"/>
      <c r="D811" s="48"/>
      <c r="E811" s="50"/>
      <c r="F811" s="48"/>
      <c r="G811" s="49"/>
      <c r="H811" s="48"/>
      <c r="I811" s="50"/>
      <c r="J811" s="48"/>
      <c r="K811" s="50"/>
      <c r="L811" s="16">
        <v>280000</v>
      </c>
    </row>
    <row r="812" spans="1:12" ht="38.25">
      <c r="A812" s="37" t="s">
        <v>15</v>
      </c>
      <c r="B812" s="18" t="s">
        <v>675</v>
      </c>
      <c r="C812" s="18"/>
      <c r="D812" s="76"/>
      <c r="E812" s="85"/>
      <c r="F812" s="84"/>
      <c r="G812" s="92"/>
      <c r="H812" s="76"/>
      <c r="I812" s="85"/>
      <c r="J812" s="84"/>
      <c r="K812" s="85"/>
      <c r="L812" s="22">
        <v>100000</v>
      </c>
    </row>
    <row r="813" spans="1:12" ht="14.25">
      <c r="A813" s="38"/>
      <c r="B813" s="172"/>
      <c r="C813" s="173"/>
      <c r="D813" s="173"/>
      <c r="E813" s="173"/>
      <c r="F813" s="173"/>
      <c r="G813" s="173"/>
      <c r="H813" s="173"/>
      <c r="I813" s="173"/>
      <c r="J813" s="173"/>
      <c r="K813" s="174"/>
      <c r="L813" s="105">
        <f>SUM(L811:L812)</f>
        <v>380000</v>
      </c>
    </row>
    <row r="814" spans="1:12" ht="15" thickBot="1">
      <c r="A814" s="213" t="s">
        <v>176</v>
      </c>
      <c r="B814" s="214"/>
      <c r="C814" s="214"/>
      <c r="D814" s="214"/>
      <c r="E814" s="214"/>
      <c r="F814" s="214"/>
      <c r="G814" s="214"/>
      <c r="H814" s="214"/>
      <c r="I814" s="214"/>
      <c r="J814" s="214"/>
      <c r="K814" s="214"/>
      <c r="L814" s="215"/>
    </row>
    <row r="815" spans="1:12" ht="26.25" thickBot="1">
      <c r="A815" s="11" t="s">
        <v>12</v>
      </c>
      <c r="B815" s="12" t="s">
        <v>676</v>
      </c>
      <c r="C815" s="12"/>
      <c r="D815" s="46"/>
      <c r="E815" s="50"/>
      <c r="F815" s="48"/>
      <c r="G815" s="52"/>
      <c r="H815" s="46"/>
      <c r="I815" s="50"/>
      <c r="J815" s="48"/>
      <c r="K815" s="47"/>
      <c r="L815" s="104">
        <v>40000</v>
      </c>
    </row>
    <row r="816" spans="1:12" ht="15" thickBot="1">
      <c r="A816" s="200" t="s">
        <v>187</v>
      </c>
      <c r="B816" s="201"/>
      <c r="C816" s="201"/>
      <c r="D816" s="201"/>
      <c r="E816" s="201"/>
      <c r="F816" s="201"/>
      <c r="G816" s="201"/>
      <c r="H816" s="201"/>
      <c r="I816" s="201"/>
      <c r="J816" s="201"/>
      <c r="K816" s="201"/>
      <c r="L816" s="202"/>
    </row>
    <row r="817" spans="1:12" ht="77.25" thickBot="1">
      <c r="A817" s="11" t="s">
        <v>12</v>
      </c>
      <c r="B817" s="12" t="s">
        <v>677</v>
      </c>
      <c r="C817" s="12" t="s">
        <v>947</v>
      </c>
      <c r="D817" s="148"/>
      <c r="E817" s="151"/>
      <c r="F817" s="148"/>
      <c r="G817" s="149"/>
      <c r="H817" s="148"/>
      <c r="I817" s="151"/>
      <c r="J817" s="148"/>
      <c r="K817" s="151"/>
      <c r="L817" s="16">
        <v>300000</v>
      </c>
    </row>
    <row r="818" spans="1:12" ht="89.25">
      <c r="A818" s="216" t="s">
        <v>15</v>
      </c>
      <c r="B818" s="18" t="s">
        <v>678</v>
      </c>
      <c r="C818" s="216"/>
      <c r="D818" s="219"/>
      <c r="E818" s="209"/>
      <c r="F818" s="219"/>
      <c r="G818" s="227"/>
      <c r="H818" s="314"/>
      <c r="I818" s="209"/>
      <c r="J818" s="219"/>
      <c r="K818" s="209"/>
      <c r="L818" s="180">
        <v>300000</v>
      </c>
    </row>
    <row r="819" spans="1:12" ht="15" thickBot="1">
      <c r="A819" s="218"/>
      <c r="B819" s="12" t="s">
        <v>679</v>
      </c>
      <c r="C819" s="218"/>
      <c r="D819" s="221"/>
      <c r="E819" s="210"/>
      <c r="F819" s="221"/>
      <c r="G819" s="228"/>
      <c r="H819" s="315"/>
      <c r="I819" s="210"/>
      <c r="J819" s="221"/>
      <c r="K819" s="210"/>
      <c r="L819" s="206"/>
    </row>
    <row r="820" spans="1:12" ht="95.25" customHeight="1">
      <c r="A820" s="216" t="s">
        <v>18</v>
      </c>
      <c r="B820" s="216" t="s">
        <v>680</v>
      </c>
      <c r="C820" s="216"/>
      <c r="D820" s="219"/>
      <c r="E820" s="209"/>
      <c r="F820" s="219"/>
      <c r="G820" s="227"/>
      <c r="H820" s="314"/>
      <c r="I820" s="209"/>
      <c r="J820" s="219"/>
      <c r="K820" s="209"/>
      <c r="L820" s="180">
        <v>100000</v>
      </c>
    </row>
    <row r="821" spans="1:12" ht="14.25">
      <c r="A821" s="217"/>
      <c r="B821" s="217"/>
      <c r="C821" s="217"/>
      <c r="D821" s="220"/>
      <c r="E821" s="308"/>
      <c r="F821" s="220"/>
      <c r="G821" s="309"/>
      <c r="H821" s="326"/>
      <c r="I821" s="308"/>
      <c r="J821" s="220"/>
      <c r="K821" s="308"/>
      <c r="L821" s="276"/>
    </row>
    <row r="822" spans="1:12" ht="14.25">
      <c r="A822" s="38"/>
      <c r="B822" s="172"/>
      <c r="C822" s="173"/>
      <c r="D822" s="173"/>
      <c r="E822" s="173"/>
      <c r="F822" s="173"/>
      <c r="G822" s="173"/>
      <c r="H822" s="173"/>
      <c r="I822" s="173"/>
      <c r="J822" s="173"/>
      <c r="K822" s="174"/>
      <c r="L822" s="105">
        <f>SUM(L817:L821)</f>
        <v>700000</v>
      </c>
    </row>
    <row r="823" spans="1:12" ht="15" thickBot="1">
      <c r="A823" s="213" t="s">
        <v>198</v>
      </c>
      <c r="B823" s="214"/>
      <c r="C823" s="214"/>
      <c r="D823" s="214"/>
      <c r="E823" s="214"/>
      <c r="F823" s="214"/>
      <c r="G823" s="214"/>
      <c r="H823" s="214"/>
      <c r="I823" s="214"/>
      <c r="J823" s="214"/>
      <c r="K823" s="214"/>
      <c r="L823" s="215"/>
    </row>
    <row r="824" spans="1:12" ht="39" thickBot="1">
      <c r="A824" s="11" t="s">
        <v>12</v>
      </c>
      <c r="B824" s="12" t="s">
        <v>681</v>
      </c>
      <c r="C824" s="12" t="s">
        <v>682</v>
      </c>
      <c r="D824" s="48"/>
      <c r="E824" s="50"/>
      <c r="F824" s="48"/>
      <c r="G824" s="49"/>
      <c r="H824" s="48"/>
      <c r="I824" s="50"/>
      <c r="J824" s="48"/>
      <c r="K824" s="50"/>
      <c r="L824" s="16">
        <v>80000</v>
      </c>
    </row>
    <row r="825" spans="1:12" ht="51.75" thickBot="1">
      <c r="A825" s="11" t="s">
        <v>15</v>
      </c>
      <c r="B825" s="12" t="s">
        <v>683</v>
      </c>
      <c r="C825" s="12" t="s">
        <v>684</v>
      </c>
      <c r="D825" s="48"/>
      <c r="E825" s="50"/>
      <c r="F825" s="48"/>
      <c r="G825" s="49"/>
      <c r="H825" s="48"/>
      <c r="I825" s="50"/>
      <c r="J825" s="48"/>
      <c r="K825" s="50"/>
      <c r="L825" s="16">
        <v>120000</v>
      </c>
    </row>
    <row r="826" spans="1:12" ht="63.75">
      <c r="A826" s="37" t="s">
        <v>18</v>
      </c>
      <c r="B826" s="18" t="s">
        <v>685</v>
      </c>
      <c r="C826" s="18" t="s">
        <v>686</v>
      </c>
      <c r="D826" s="76"/>
      <c r="E826" s="77"/>
      <c r="F826" s="76"/>
      <c r="G826" s="78"/>
      <c r="H826" s="76"/>
      <c r="I826" s="77"/>
      <c r="J826" s="76"/>
      <c r="K826" s="77"/>
      <c r="L826" s="22">
        <v>450000</v>
      </c>
    </row>
    <row r="827" spans="1:12" ht="14.25">
      <c r="A827" s="38"/>
      <c r="B827" s="172"/>
      <c r="C827" s="173"/>
      <c r="D827" s="173"/>
      <c r="E827" s="173"/>
      <c r="F827" s="173"/>
      <c r="G827" s="173"/>
      <c r="H827" s="173"/>
      <c r="I827" s="173"/>
      <c r="J827" s="173"/>
      <c r="K827" s="174"/>
      <c r="L827" s="105">
        <f>SUM(L824:L826)</f>
        <v>650000</v>
      </c>
    </row>
    <row r="828" spans="1:12" ht="15" thickBot="1">
      <c r="A828" s="213" t="s">
        <v>209</v>
      </c>
      <c r="B828" s="214"/>
      <c r="C828" s="214"/>
      <c r="D828" s="214"/>
      <c r="E828" s="214"/>
      <c r="F828" s="214"/>
      <c r="G828" s="214"/>
      <c r="H828" s="214"/>
      <c r="I828" s="214"/>
      <c r="J828" s="214"/>
      <c r="K828" s="214"/>
      <c r="L828" s="215"/>
    </row>
    <row r="829" spans="1:12" ht="77.25" thickBot="1">
      <c r="A829" s="11" t="s">
        <v>12</v>
      </c>
      <c r="B829" s="12" t="s">
        <v>687</v>
      </c>
      <c r="C829" s="12"/>
      <c r="D829" s="46"/>
      <c r="E829" s="47"/>
      <c r="F829" s="148"/>
      <c r="G829" s="149"/>
      <c r="H829" s="46"/>
      <c r="I829" s="47"/>
      <c r="J829" s="148"/>
      <c r="K829" s="151"/>
      <c r="L829" s="16">
        <v>50000</v>
      </c>
    </row>
    <row r="830" spans="1:12" ht="26.25" thickBot="1">
      <c r="A830" s="11" t="s">
        <v>15</v>
      </c>
      <c r="B830" s="12" t="s">
        <v>688</v>
      </c>
      <c r="C830" s="12"/>
      <c r="D830" s="46"/>
      <c r="E830" s="151"/>
      <c r="F830" s="148"/>
      <c r="G830" s="149"/>
      <c r="H830" s="46"/>
      <c r="I830" s="151"/>
      <c r="J830" s="148"/>
      <c r="K830" s="151"/>
      <c r="L830" s="16">
        <v>25000</v>
      </c>
    </row>
    <row r="831" spans="1:12" ht="26.25" thickBot="1">
      <c r="A831" s="11" t="s">
        <v>18</v>
      </c>
      <c r="B831" s="12" t="s">
        <v>689</v>
      </c>
      <c r="C831" s="12"/>
      <c r="D831" s="148"/>
      <c r="E831" s="151"/>
      <c r="F831" s="148"/>
      <c r="G831" s="149"/>
      <c r="H831" s="148"/>
      <c r="I831" s="151"/>
      <c r="J831" s="148"/>
      <c r="K831" s="151"/>
      <c r="L831" s="16">
        <v>75000</v>
      </c>
    </row>
    <row r="832" spans="1:12" ht="63.75">
      <c r="A832" s="37" t="s">
        <v>20</v>
      </c>
      <c r="B832" s="18" t="s">
        <v>690</v>
      </c>
      <c r="C832" s="18"/>
      <c r="D832" s="152"/>
      <c r="E832" s="153"/>
      <c r="F832" s="152"/>
      <c r="G832" s="154"/>
      <c r="H832" s="152"/>
      <c r="I832" s="153"/>
      <c r="J832" s="152"/>
      <c r="K832" s="153"/>
      <c r="L832" s="22">
        <v>120000</v>
      </c>
    </row>
    <row r="833" spans="1:12" ht="15" thickBot="1">
      <c r="A833" s="114"/>
      <c r="B833" s="175"/>
      <c r="C833" s="176"/>
      <c r="D833" s="176"/>
      <c r="E833" s="176"/>
      <c r="F833" s="176"/>
      <c r="G833" s="176"/>
      <c r="H833" s="176"/>
      <c r="I833" s="176"/>
      <c r="J833" s="176"/>
      <c r="K833" s="177"/>
      <c r="L833" s="112">
        <f>SUM(L829:L832)</f>
        <v>270000</v>
      </c>
    </row>
    <row r="834" spans="1:12" ht="15" thickBot="1">
      <c r="A834" s="182" t="s">
        <v>218</v>
      </c>
      <c r="B834" s="183"/>
      <c r="C834" s="183"/>
      <c r="D834" s="183"/>
      <c r="E834" s="183"/>
      <c r="F834" s="183"/>
      <c r="G834" s="183"/>
      <c r="H834" s="183"/>
      <c r="I834" s="183"/>
      <c r="J834" s="183"/>
      <c r="K834" s="184"/>
      <c r="L834" s="115">
        <f>(L833+L827+L822+L815+L813+L808+L806+L797+L795+L785+L783+L776+L774+L766+L761+L755+L746)</f>
        <v>9273900</v>
      </c>
    </row>
    <row r="835" spans="1:12" ht="14.25">
      <c r="A835" s="404"/>
      <c r="B835" s="404"/>
      <c r="C835" s="404"/>
      <c r="D835" s="404"/>
      <c r="E835" s="404"/>
      <c r="F835" s="404"/>
      <c r="G835" s="404"/>
      <c r="H835" s="404"/>
      <c r="I835" s="404"/>
      <c r="J835" s="404"/>
      <c r="K835" s="404"/>
      <c r="L835" s="405"/>
    </row>
    <row r="836" spans="1:12" ht="14.25">
      <c r="A836" s="404"/>
      <c r="B836" s="404"/>
      <c r="C836" s="404"/>
      <c r="D836" s="404"/>
      <c r="E836" s="404"/>
      <c r="F836" s="404"/>
      <c r="G836" s="404"/>
      <c r="H836" s="404"/>
      <c r="I836" s="404"/>
      <c r="J836" s="404"/>
      <c r="K836" s="404"/>
      <c r="L836" s="405"/>
    </row>
    <row r="838" ht="15.75">
      <c r="B838" s="93" t="s">
        <v>861</v>
      </c>
    </row>
    <row r="839" ht="15" thickBot="1"/>
    <row r="840" spans="1:12" ht="15" thickBot="1">
      <c r="A840" s="240" t="s">
        <v>1</v>
      </c>
      <c r="B840" s="240" t="s">
        <v>2</v>
      </c>
      <c r="C840" s="240" t="s">
        <v>3</v>
      </c>
      <c r="D840" s="243" t="s">
        <v>4</v>
      </c>
      <c r="E840" s="198"/>
      <c r="F840" s="198"/>
      <c r="G840" s="198"/>
      <c r="H840" s="198"/>
      <c r="I840" s="198"/>
      <c r="J840" s="198"/>
      <c r="K840" s="199"/>
      <c r="L840" s="55" t="s">
        <v>5</v>
      </c>
    </row>
    <row r="841" spans="1:12" ht="15" thickBot="1">
      <c r="A841" s="241"/>
      <c r="B841" s="241"/>
      <c r="C841" s="241"/>
      <c r="D841" s="243">
        <v>2010</v>
      </c>
      <c r="E841" s="198"/>
      <c r="F841" s="198"/>
      <c r="G841" s="244"/>
      <c r="H841" s="197">
        <v>2011</v>
      </c>
      <c r="I841" s="198"/>
      <c r="J841" s="198"/>
      <c r="K841" s="199"/>
      <c r="L841" s="56" t="s">
        <v>6</v>
      </c>
    </row>
    <row r="842" spans="1:12" ht="15" thickBot="1">
      <c r="A842" s="242"/>
      <c r="B842" s="242"/>
      <c r="C842" s="242"/>
      <c r="D842" s="8" t="s">
        <v>7</v>
      </c>
      <c r="E842" s="9" t="s">
        <v>8</v>
      </c>
      <c r="F842" s="8" t="s">
        <v>9</v>
      </c>
      <c r="G842" s="10" t="s">
        <v>10</v>
      </c>
      <c r="H842" s="8" t="s">
        <v>7</v>
      </c>
      <c r="I842" s="9" t="s">
        <v>8</v>
      </c>
      <c r="J842" s="8" t="s">
        <v>9</v>
      </c>
      <c r="K842" s="9" t="s">
        <v>10</v>
      </c>
      <c r="L842" s="57"/>
    </row>
    <row r="843" spans="1:12" ht="15" thickBot="1">
      <c r="A843" s="200" t="s">
        <v>11</v>
      </c>
      <c r="B843" s="201"/>
      <c r="C843" s="201"/>
      <c r="D843" s="201"/>
      <c r="E843" s="201"/>
      <c r="F843" s="201"/>
      <c r="G843" s="201"/>
      <c r="H843" s="201"/>
      <c r="I843" s="201"/>
      <c r="J843" s="201"/>
      <c r="K843" s="201"/>
      <c r="L843" s="202"/>
    </row>
    <row r="844" spans="1:12" ht="26.25" thickBot="1">
      <c r="A844" s="11" t="s">
        <v>12</v>
      </c>
      <c r="B844" s="12" t="s">
        <v>691</v>
      </c>
      <c r="C844" s="25"/>
      <c r="D844" s="13"/>
      <c r="E844" s="14"/>
      <c r="F844" s="13"/>
      <c r="G844" s="15"/>
      <c r="H844" s="13"/>
      <c r="I844" s="14"/>
      <c r="J844" s="13"/>
      <c r="K844" s="14"/>
      <c r="L844" s="16">
        <v>400000</v>
      </c>
    </row>
    <row r="845" spans="1:12" ht="77.25" thickBot="1">
      <c r="A845" s="11" t="s">
        <v>15</v>
      </c>
      <c r="B845" s="12" t="s">
        <v>692</v>
      </c>
      <c r="C845" s="25"/>
      <c r="D845" s="26"/>
      <c r="E845" s="27"/>
      <c r="F845" s="26"/>
      <c r="G845" s="28"/>
      <c r="H845" s="26"/>
      <c r="I845" s="14"/>
      <c r="J845" s="26"/>
      <c r="K845" s="27"/>
      <c r="L845" s="16">
        <v>90000</v>
      </c>
    </row>
    <row r="846" spans="1:12" ht="64.5" thickBot="1">
      <c r="A846" s="11" t="s">
        <v>18</v>
      </c>
      <c r="B846" s="12" t="s">
        <v>693</v>
      </c>
      <c r="C846" s="25"/>
      <c r="D846" s="13"/>
      <c r="E846" s="14"/>
      <c r="F846" s="13"/>
      <c r="G846" s="15"/>
      <c r="H846" s="13"/>
      <c r="I846" s="14"/>
      <c r="J846" s="13"/>
      <c r="K846" s="14"/>
      <c r="L846" s="16">
        <v>1100000</v>
      </c>
    </row>
    <row r="847" spans="1:12" ht="39" thickBot="1">
      <c r="A847" s="11" t="s">
        <v>20</v>
      </c>
      <c r="B847" s="12" t="s">
        <v>694</v>
      </c>
      <c r="C847" s="25"/>
      <c r="D847" s="26"/>
      <c r="E847" s="27"/>
      <c r="F847" s="13"/>
      <c r="G847" s="28"/>
      <c r="H847" s="26"/>
      <c r="I847" s="27"/>
      <c r="J847" s="26"/>
      <c r="K847" s="27"/>
      <c r="L847" s="16">
        <v>70000</v>
      </c>
    </row>
    <row r="848" spans="1:12" ht="77.25" thickBot="1">
      <c r="A848" s="11" t="s">
        <v>23</v>
      </c>
      <c r="B848" s="12" t="s">
        <v>695</v>
      </c>
      <c r="C848" s="25"/>
      <c r="D848" s="13"/>
      <c r="E848" s="14"/>
      <c r="F848" s="13"/>
      <c r="G848" s="15"/>
      <c r="H848" s="13"/>
      <c r="I848" s="14"/>
      <c r="J848" s="13"/>
      <c r="K848" s="14"/>
      <c r="L848" s="16">
        <v>40000</v>
      </c>
    </row>
    <row r="849" spans="1:12" ht="18" customHeight="1">
      <c r="A849" s="203" t="s">
        <v>35</v>
      </c>
      <c r="B849" s="203" t="s">
        <v>696</v>
      </c>
      <c r="C849" s="380"/>
      <c r="D849" s="382"/>
      <c r="E849" s="384"/>
      <c r="F849" s="382"/>
      <c r="G849" s="251"/>
      <c r="H849" s="386"/>
      <c r="I849" s="384"/>
      <c r="J849" s="382"/>
      <c r="K849" s="384"/>
      <c r="L849" s="388">
        <v>150000</v>
      </c>
    </row>
    <row r="850" spans="1:12" ht="14.25">
      <c r="A850" s="204"/>
      <c r="B850" s="204"/>
      <c r="C850" s="381"/>
      <c r="D850" s="383"/>
      <c r="E850" s="385"/>
      <c r="F850" s="383"/>
      <c r="G850" s="344"/>
      <c r="H850" s="387"/>
      <c r="I850" s="385"/>
      <c r="J850" s="383"/>
      <c r="K850" s="385"/>
      <c r="L850" s="389"/>
    </row>
    <row r="851" spans="1:12" ht="14.25">
      <c r="A851" s="204"/>
      <c r="B851" s="204"/>
      <c r="C851" s="381"/>
      <c r="D851" s="383"/>
      <c r="E851" s="385"/>
      <c r="F851" s="383"/>
      <c r="G851" s="344"/>
      <c r="H851" s="387"/>
      <c r="I851" s="385"/>
      <c r="J851" s="383"/>
      <c r="K851" s="385"/>
      <c r="L851" s="389"/>
    </row>
    <row r="852" spans="1:12" ht="14.25">
      <c r="A852" s="117"/>
      <c r="B852" s="196"/>
      <c r="C852" s="173"/>
      <c r="D852" s="173"/>
      <c r="E852" s="173"/>
      <c r="F852" s="173"/>
      <c r="G852" s="173"/>
      <c r="H852" s="173"/>
      <c r="I852" s="173"/>
      <c r="J852" s="173"/>
      <c r="K852" s="174"/>
      <c r="L852" s="118">
        <f>SUM(L844:L851)</f>
        <v>1850000</v>
      </c>
    </row>
    <row r="853" spans="1:12" ht="15" thickBot="1">
      <c r="A853" s="213" t="s">
        <v>227</v>
      </c>
      <c r="B853" s="214"/>
      <c r="C853" s="214"/>
      <c r="D853" s="214"/>
      <c r="E853" s="214"/>
      <c r="F853" s="214"/>
      <c r="G853" s="214"/>
      <c r="H853" s="214"/>
      <c r="I853" s="214"/>
      <c r="J853" s="214"/>
      <c r="K853" s="214"/>
      <c r="L853" s="215"/>
    </row>
    <row r="854" spans="1:12" ht="93.75" customHeight="1">
      <c r="A854" s="216" t="s">
        <v>12</v>
      </c>
      <c r="B854" s="216" t="s">
        <v>883</v>
      </c>
      <c r="C854" s="216" t="s">
        <v>884</v>
      </c>
      <c r="D854" s="223"/>
      <c r="E854" s="209"/>
      <c r="F854" s="219"/>
      <c r="G854" s="227"/>
      <c r="H854" s="229"/>
      <c r="I854" s="209"/>
      <c r="J854" s="219"/>
      <c r="K854" s="225"/>
      <c r="L854" s="180">
        <v>236000</v>
      </c>
    </row>
    <row r="855" spans="1:12" ht="15" thickBot="1">
      <c r="A855" s="218"/>
      <c r="B855" s="306"/>
      <c r="C855" s="218"/>
      <c r="D855" s="224"/>
      <c r="E855" s="210"/>
      <c r="F855" s="221"/>
      <c r="G855" s="228"/>
      <c r="H855" s="230"/>
      <c r="I855" s="210"/>
      <c r="J855" s="221"/>
      <c r="K855" s="226"/>
      <c r="L855" s="206"/>
    </row>
    <row r="856" spans="1:12" ht="64.5" thickBot="1">
      <c r="A856" s="11" t="s">
        <v>15</v>
      </c>
      <c r="B856" s="12" t="s">
        <v>697</v>
      </c>
      <c r="C856" s="12" t="s">
        <v>885</v>
      </c>
      <c r="D856" s="131"/>
      <c r="E856" s="151"/>
      <c r="F856" s="148"/>
      <c r="G856" s="149"/>
      <c r="H856" s="148"/>
      <c r="I856" s="151"/>
      <c r="J856" s="148"/>
      <c r="K856" s="151"/>
      <c r="L856" s="16">
        <v>30000</v>
      </c>
    </row>
    <row r="857" spans="1:12" ht="14.25">
      <c r="A857" s="216" t="s">
        <v>18</v>
      </c>
      <c r="B857" s="18" t="s">
        <v>698</v>
      </c>
      <c r="C857" s="216" t="s">
        <v>886</v>
      </c>
      <c r="D857" s="231"/>
      <c r="E857" s="233"/>
      <c r="F857" s="219"/>
      <c r="G857" s="227"/>
      <c r="H857" s="314"/>
      <c r="I857" s="209"/>
      <c r="J857" s="219"/>
      <c r="K857" s="209"/>
      <c r="L857" s="180">
        <v>40000</v>
      </c>
    </row>
    <row r="858" spans="1:12" ht="38.25">
      <c r="A858" s="217"/>
      <c r="B858" s="18" t="s">
        <v>699</v>
      </c>
      <c r="C858" s="217"/>
      <c r="D858" s="322"/>
      <c r="E858" s="323"/>
      <c r="F858" s="220"/>
      <c r="G858" s="309"/>
      <c r="H858" s="326"/>
      <c r="I858" s="308"/>
      <c r="J858" s="220"/>
      <c r="K858" s="308"/>
      <c r="L858" s="276"/>
    </row>
    <row r="859" spans="1:12" ht="14.25">
      <c r="A859" s="217"/>
      <c r="B859" s="18" t="s">
        <v>700</v>
      </c>
      <c r="C859" s="217"/>
      <c r="D859" s="322"/>
      <c r="E859" s="323"/>
      <c r="F859" s="220"/>
      <c r="G859" s="309"/>
      <c r="H859" s="326"/>
      <c r="I859" s="308"/>
      <c r="J859" s="220"/>
      <c r="K859" s="308"/>
      <c r="L859" s="276"/>
    </row>
    <row r="860" spans="1:12" ht="14.25">
      <c r="A860" s="38"/>
      <c r="B860" s="172"/>
      <c r="C860" s="173"/>
      <c r="D860" s="173"/>
      <c r="E860" s="173"/>
      <c r="F860" s="173"/>
      <c r="G860" s="173"/>
      <c r="H860" s="173"/>
      <c r="I860" s="173"/>
      <c r="J860" s="173"/>
      <c r="K860" s="174"/>
      <c r="L860" s="105">
        <f>SUM(L854:L859)</f>
        <v>306000</v>
      </c>
    </row>
    <row r="861" spans="1:12" ht="15" thickBot="1">
      <c r="A861" s="213" t="s">
        <v>237</v>
      </c>
      <c r="B861" s="214"/>
      <c r="C861" s="214"/>
      <c r="D861" s="214"/>
      <c r="E861" s="214"/>
      <c r="F861" s="214"/>
      <c r="G861" s="214"/>
      <c r="H861" s="214"/>
      <c r="I861" s="214"/>
      <c r="J861" s="214"/>
      <c r="K861" s="214"/>
      <c r="L861" s="215"/>
    </row>
    <row r="862" spans="1:12" ht="51.75" thickBot="1">
      <c r="A862" s="11" t="s">
        <v>12</v>
      </c>
      <c r="B862" s="45" t="s">
        <v>701</v>
      </c>
      <c r="C862" s="12"/>
      <c r="D862" s="48"/>
      <c r="E862" s="50"/>
      <c r="F862" s="46"/>
      <c r="G862" s="49"/>
      <c r="H862" s="48"/>
      <c r="I862" s="50"/>
      <c r="J862" s="46"/>
      <c r="K862" s="50"/>
      <c r="L862" s="16">
        <v>60000</v>
      </c>
    </row>
    <row r="863" spans="1:12" ht="38.25">
      <c r="A863" s="216" t="s">
        <v>15</v>
      </c>
      <c r="B863" s="51" t="s">
        <v>702</v>
      </c>
      <c r="C863" s="216"/>
      <c r="D863" s="194"/>
      <c r="E863" s="192"/>
      <c r="F863" s="223"/>
      <c r="G863" s="188"/>
      <c r="H863" s="190"/>
      <c r="I863" s="192"/>
      <c r="J863" s="223"/>
      <c r="K863" s="192"/>
      <c r="L863" s="180">
        <v>30000</v>
      </c>
    </row>
    <row r="864" spans="1:12" ht="15" thickBot="1">
      <c r="A864" s="218"/>
      <c r="B864" s="45" t="s">
        <v>703</v>
      </c>
      <c r="C864" s="218"/>
      <c r="D864" s="195"/>
      <c r="E864" s="193"/>
      <c r="F864" s="224"/>
      <c r="G864" s="189"/>
      <c r="H864" s="191"/>
      <c r="I864" s="193"/>
      <c r="J864" s="224"/>
      <c r="K864" s="193"/>
      <c r="L864" s="206"/>
    </row>
    <row r="865" spans="1:12" ht="26.25" thickBot="1">
      <c r="A865" s="11" t="s">
        <v>18</v>
      </c>
      <c r="B865" s="53" t="s">
        <v>704</v>
      </c>
      <c r="C865" s="12"/>
      <c r="D865" s="48"/>
      <c r="E865" s="47"/>
      <c r="F865" s="46"/>
      <c r="G865" s="49"/>
      <c r="H865" s="48"/>
      <c r="I865" s="47"/>
      <c r="J865" s="46"/>
      <c r="K865" s="50"/>
      <c r="L865" s="16">
        <v>4000</v>
      </c>
    </row>
    <row r="866" spans="1:12" ht="38.25">
      <c r="A866" s="37" t="s">
        <v>20</v>
      </c>
      <c r="B866" s="90" t="s">
        <v>705</v>
      </c>
      <c r="C866" s="18"/>
      <c r="D866" s="76"/>
      <c r="E866" s="85"/>
      <c r="F866" s="84"/>
      <c r="G866" s="78"/>
      <c r="H866" s="76"/>
      <c r="I866" s="85"/>
      <c r="J866" s="84"/>
      <c r="K866" s="77"/>
      <c r="L866" s="22">
        <v>20000</v>
      </c>
    </row>
    <row r="867" spans="1:12" ht="14.25">
      <c r="A867" s="38"/>
      <c r="B867" s="185"/>
      <c r="C867" s="173"/>
      <c r="D867" s="173"/>
      <c r="E867" s="173"/>
      <c r="F867" s="173"/>
      <c r="G867" s="173"/>
      <c r="H867" s="173"/>
      <c r="I867" s="173"/>
      <c r="J867" s="173"/>
      <c r="K867" s="174"/>
      <c r="L867" s="105">
        <f>SUM(L862:L866)</f>
        <v>114000</v>
      </c>
    </row>
    <row r="868" spans="1:12" ht="15" thickBot="1">
      <c r="A868" s="213" t="s">
        <v>39</v>
      </c>
      <c r="B868" s="214"/>
      <c r="C868" s="214"/>
      <c r="D868" s="214"/>
      <c r="E868" s="214"/>
      <c r="F868" s="214"/>
      <c r="G868" s="214"/>
      <c r="H868" s="214"/>
      <c r="I868" s="214"/>
      <c r="J868" s="214"/>
      <c r="K868" s="214"/>
      <c r="L868" s="215"/>
    </row>
    <row r="869" spans="1:12" ht="51.75" thickBot="1">
      <c r="A869" s="11" t="s">
        <v>12</v>
      </c>
      <c r="B869" s="12" t="s">
        <v>706</v>
      </c>
      <c r="C869" s="12" t="s">
        <v>707</v>
      </c>
      <c r="D869" s="48"/>
      <c r="E869" s="50"/>
      <c r="F869" s="48"/>
      <c r="G869" s="49"/>
      <c r="H869" s="48"/>
      <c r="I869" s="50"/>
      <c r="J869" s="48"/>
      <c r="K869" s="50"/>
      <c r="L869" s="16">
        <v>80000</v>
      </c>
    </row>
    <row r="870" spans="1:12" ht="61.5" customHeight="1">
      <c r="A870" s="216" t="s">
        <v>15</v>
      </c>
      <c r="B870" s="216" t="s">
        <v>708</v>
      </c>
      <c r="C870" s="216" t="s">
        <v>709</v>
      </c>
      <c r="D870" s="194"/>
      <c r="E870" s="192"/>
      <c r="F870" s="194"/>
      <c r="G870" s="188"/>
      <c r="H870" s="190"/>
      <c r="I870" s="192"/>
      <c r="J870" s="194"/>
      <c r="K870" s="192"/>
      <c r="L870" s="180">
        <v>50000</v>
      </c>
    </row>
    <row r="871" spans="1:12" ht="15" thickBot="1">
      <c r="A871" s="218"/>
      <c r="B871" s="218"/>
      <c r="C871" s="218"/>
      <c r="D871" s="195"/>
      <c r="E871" s="193"/>
      <c r="F871" s="195"/>
      <c r="G871" s="189"/>
      <c r="H871" s="191"/>
      <c r="I871" s="193"/>
      <c r="J871" s="195"/>
      <c r="K871" s="193"/>
      <c r="L871" s="206"/>
    </row>
    <row r="872" spans="1:12" ht="51">
      <c r="A872" s="216" t="s">
        <v>18</v>
      </c>
      <c r="B872" s="216" t="s">
        <v>710</v>
      </c>
      <c r="C872" s="18" t="s">
        <v>711</v>
      </c>
      <c r="D872" s="194"/>
      <c r="E872" s="192"/>
      <c r="F872" s="194"/>
      <c r="G872" s="188"/>
      <c r="H872" s="190"/>
      <c r="I872" s="192"/>
      <c r="J872" s="194"/>
      <c r="K872" s="192"/>
      <c r="L872" s="180">
        <v>100000</v>
      </c>
    </row>
    <row r="873" spans="1:12" ht="26.25" thickBot="1">
      <c r="A873" s="218"/>
      <c r="B873" s="218"/>
      <c r="C873" s="12" t="s">
        <v>712</v>
      </c>
      <c r="D873" s="195"/>
      <c r="E873" s="193"/>
      <c r="F873" s="195"/>
      <c r="G873" s="189"/>
      <c r="H873" s="191"/>
      <c r="I873" s="193"/>
      <c r="J873" s="195"/>
      <c r="K873" s="193"/>
      <c r="L873" s="206"/>
    </row>
    <row r="874" spans="1:12" ht="76.5">
      <c r="A874" s="37" t="s">
        <v>20</v>
      </c>
      <c r="B874" s="18" t="s">
        <v>713</v>
      </c>
      <c r="C874" s="18" t="s">
        <v>714</v>
      </c>
      <c r="D874" s="76"/>
      <c r="E874" s="77"/>
      <c r="F874" s="76"/>
      <c r="G874" s="78"/>
      <c r="H874" s="76"/>
      <c r="I874" s="77"/>
      <c r="J874" s="76"/>
      <c r="K874" s="77"/>
      <c r="L874" s="22">
        <v>0</v>
      </c>
    </row>
    <row r="875" spans="1:12" ht="14.25">
      <c r="A875" s="38"/>
      <c r="B875" s="172"/>
      <c r="C875" s="173"/>
      <c r="D875" s="173"/>
      <c r="E875" s="173"/>
      <c r="F875" s="173"/>
      <c r="G875" s="173"/>
      <c r="H875" s="173"/>
      <c r="I875" s="173"/>
      <c r="J875" s="173"/>
      <c r="K875" s="174"/>
      <c r="L875" s="105">
        <f>SUM(L869:L874)</f>
        <v>230000</v>
      </c>
    </row>
    <row r="876" spans="1:12" ht="15" thickBot="1">
      <c r="A876" s="213" t="s">
        <v>50</v>
      </c>
      <c r="B876" s="214"/>
      <c r="C876" s="214"/>
      <c r="D876" s="214"/>
      <c r="E876" s="214"/>
      <c r="F876" s="214"/>
      <c r="G876" s="214"/>
      <c r="H876" s="214"/>
      <c r="I876" s="214"/>
      <c r="J876" s="214"/>
      <c r="K876" s="214"/>
      <c r="L876" s="215"/>
    </row>
    <row r="877" spans="1:12" ht="76.5">
      <c r="A877" s="216" t="s">
        <v>12</v>
      </c>
      <c r="B877" s="51" t="s">
        <v>715</v>
      </c>
      <c r="C877" s="18" t="s">
        <v>717</v>
      </c>
      <c r="D877" s="223"/>
      <c r="E877" s="192"/>
      <c r="F877" s="194"/>
      <c r="G877" s="281"/>
      <c r="H877" s="229"/>
      <c r="I877" s="192"/>
      <c r="J877" s="194"/>
      <c r="K877" s="225"/>
      <c r="L877" s="180">
        <v>350000</v>
      </c>
    </row>
    <row r="878" spans="1:12" ht="15" thickBot="1">
      <c r="A878" s="218"/>
      <c r="B878" s="45" t="s">
        <v>716</v>
      </c>
      <c r="C878" s="12" t="s">
        <v>718</v>
      </c>
      <c r="D878" s="224"/>
      <c r="E878" s="193"/>
      <c r="F878" s="195"/>
      <c r="G878" s="282"/>
      <c r="H878" s="230"/>
      <c r="I878" s="193"/>
      <c r="J878" s="195"/>
      <c r="K878" s="226"/>
      <c r="L878" s="206"/>
    </row>
    <row r="879" spans="1:12" ht="39" thickBot="1">
      <c r="A879" s="11" t="s">
        <v>15</v>
      </c>
      <c r="B879" s="45" t="s">
        <v>719</v>
      </c>
      <c r="C879" s="12" t="s">
        <v>720</v>
      </c>
      <c r="D879" s="48"/>
      <c r="E879" s="50"/>
      <c r="F879" s="48"/>
      <c r="G879" s="49"/>
      <c r="H879" s="48"/>
      <c r="I879" s="50"/>
      <c r="J879" s="48"/>
      <c r="K879" s="50"/>
      <c r="L879" s="16">
        <v>120000</v>
      </c>
    </row>
    <row r="880" spans="1:12" ht="38.25">
      <c r="A880" s="37" t="s">
        <v>18</v>
      </c>
      <c r="B880" s="51" t="s">
        <v>721</v>
      </c>
      <c r="C880" s="18"/>
      <c r="D880" s="76"/>
      <c r="E880" s="77"/>
      <c r="F880" s="76"/>
      <c r="G880" s="78"/>
      <c r="H880" s="76"/>
      <c r="I880" s="77"/>
      <c r="J880" s="76"/>
      <c r="K880" s="77"/>
      <c r="L880" s="22">
        <v>60000</v>
      </c>
    </row>
    <row r="881" spans="1:12" ht="14.25">
      <c r="A881" s="38"/>
      <c r="B881" s="187"/>
      <c r="C881" s="173"/>
      <c r="D881" s="173"/>
      <c r="E881" s="173"/>
      <c r="F881" s="173"/>
      <c r="G881" s="173"/>
      <c r="H881" s="173"/>
      <c r="I881" s="173"/>
      <c r="J881" s="173"/>
      <c r="K881" s="174"/>
      <c r="L881" s="105">
        <f>SUM(L877:L880)</f>
        <v>530000</v>
      </c>
    </row>
    <row r="882" spans="1:12" ht="15" thickBot="1">
      <c r="A882" s="213" t="s">
        <v>53</v>
      </c>
      <c r="B882" s="214"/>
      <c r="C882" s="214"/>
      <c r="D882" s="214"/>
      <c r="E882" s="214"/>
      <c r="F882" s="214"/>
      <c r="G882" s="214"/>
      <c r="H882" s="214"/>
      <c r="I882" s="214"/>
      <c r="J882" s="214"/>
      <c r="K882" s="214"/>
      <c r="L882" s="215"/>
    </row>
    <row r="883" spans="1:12" ht="14.25">
      <c r="A883" s="216" t="s">
        <v>12</v>
      </c>
      <c r="B883" s="216" t="s">
        <v>722</v>
      </c>
      <c r="C883" s="18" t="s">
        <v>723</v>
      </c>
      <c r="D883" s="194"/>
      <c r="E883" s="192"/>
      <c r="F883" s="194"/>
      <c r="G883" s="188"/>
      <c r="H883" s="190"/>
      <c r="I883" s="192"/>
      <c r="J883" s="194"/>
      <c r="K883" s="192"/>
      <c r="L883" s="207">
        <v>100000</v>
      </c>
    </row>
    <row r="884" spans="1:12" ht="26.25" thickBot="1">
      <c r="A884" s="218"/>
      <c r="B884" s="218"/>
      <c r="C884" s="12" t="s">
        <v>724</v>
      </c>
      <c r="D884" s="195"/>
      <c r="E884" s="193"/>
      <c r="F884" s="195"/>
      <c r="G884" s="189"/>
      <c r="H884" s="191"/>
      <c r="I884" s="193"/>
      <c r="J884" s="195"/>
      <c r="K884" s="193"/>
      <c r="L884" s="208"/>
    </row>
    <row r="885" spans="1:12" ht="15" thickBot="1">
      <c r="A885" s="200" t="s">
        <v>72</v>
      </c>
      <c r="B885" s="201"/>
      <c r="C885" s="201"/>
      <c r="D885" s="201"/>
      <c r="E885" s="201"/>
      <c r="F885" s="201"/>
      <c r="G885" s="201"/>
      <c r="H885" s="201"/>
      <c r="I885" s="201"/>
      <c r="J885" s="201"/>
      <c r="K885" s="201"/>
      <c r="L885" s="202"/>
    </row>
    <row r="886" spans="1:12" ht="39" thickBot="1">
      <c r="A886" s="11" t="s">
        <v>12</v>
      </c>
      <c r="B886" s="12" t="s">
        <v>721</v>
      </c>
      <c r="C886" s="12" t="s">
        <v>725</v>
      </c>
      <c r="D886" s="48"/>
      <c r="E886" s="50"/>
      <c r="F886" s="48"/>
      <c r="G886" s="49"/>
      <c r="H886" s="48"/>
      <c r="I886" s="50"/>
      <c r="J886" s="48"/>
      <c r="K886" s="50"/>
      <c r="L886" s="104">
        <v>100000</v>
      </c>
    </row>
    <row r="887" spans="1:12" ht="15" thickBot="1">
      <c r="A887" s="200" t="s">
        <v>82</v>
      </c>
      <c r="B887" s="201"/>
      <c r="C887" s="201"/>
      <c r="D887" s="201"/>
      <c r="E887" s="201"/>
      <c r="F887" s="201"/>
      <c r="G887" s="201"/>
      <c r="H887" s="201"/>
      <c r="I887" s="201"/>
      <c r="J887" s="201"/>
      <c r="K887" s="201"/>
      <c r="L887" s="202"/>
    </row>
    <row r="888" spans="1:12" ht="51.75" thickBot="1">
      <c r="A888" s="11" t="s">
        <v>12</v>
      </c>
      <c r="B888" s="12" t="s">
        <v>726</v>
      </c>
      <c r="C888" s="12" t="s">
        <v>727</v>
      </c>
      <c r="D888" s="148"/>
      <c r="E888" s="151"/>
      <c r="F888" s="148"/>
      <c r="G888" s="149"/>
      <c r="H888" s="148"/>
      <c r="I888" s="151"/>
      <c r="J888" s="148"/>
      <c r="K888" s="151"/>
      <c r="L888" s="16">
        <v>160000</v>
      </c>
    </row>
    <row r="889" spans="1:12" ht="14.25">
      <c r="A889" s="216" t="s">
        <v>15</v>
      </c>
      <c r="B889" s="216" t="s">
        <v>728</v>
      </c>
      <c r="C889" s="18" t="s">
        <v>729</v>
      </c>
      <c r="D889" s="219"/>
      <c r="E889" s="209"/>
      <c r="F889" s="219"/>
      <c r="G889" s="227"/>
      <c r="H889" s="314"/>
      <c r="I889" s="209"/>
      <c r="J889" s="219"/>
      <c r="K889" s="209"/>
      <c r="L889" s="180">
        <v>50000</v>
      </c>
    </row>
    <row r="890" spans="1:12" ht="64.5" thickBot="1">
      <c r="A890" s="218"/>
      <c r="B890" s="218"/>
      <c r="C890" s="59" t="s">
        <v>730</v>
      </c>
      <c r="D890" s="221"/>
      <c r="E890" s="210"/>
      <c r="F890" s="221"/>
      <c r="G890" s="228"/>
      <c r="H890" s="315"/>
      <c r="I890" s="210"/>
      <c r="J890" s="221"/>
      <c r="K890" s="210"/>
      <c r="L890" s="206"/>
    </row>
    <row r="891" spans="1:12" ht="51">
      <c r="A891" s="216" t="s">
        <v>18</v>
      </c>
      <c r="B891" s="216" t="s">
        <v>710</v>
      </c>
      <c r="C891" s="18" t="s">
        <v>731</v>
      </c>
      <c r="D891" s="219"/>
      <c r="E891" s="209"/>
      <c r="F891" s="219"/>
      <c r="G891" s="227"/>
      <c r="H891" s="314"/>
      <c r="I891" s="209"/>
      <c r="J891" s="219"/>
      <c r="K891" s="209"/>
      <c r="L891" s="180">
        <v>50000</v>
      </c>
    </row>
    <row r="892" spans="1:12" ht="26.25" thickBot="1">
      <c r="A892" s="218"/>
      <c r="B892" s="218"/>
      <c r="C892" s="12" t="s">
        <v>712</v>
      </c>
      <c r="D892" s="221"/>
      <c r="E892" s="210"/>
      <c r="F892" s="221"/>
      <c r="G892" s="228"/>
      <c r="H892" s="315"/>
      <c r="I892" s="210"/>
      <c r="J892" s="221"/>
      <c r="K892" s="210"/>
      <c r="L892" s="206"/>
    </row>
    <row r="893" spans="1:12" ht="76.5">
      <c r="A893" s="216" t="s">
        <v>20</v>
      </c>
      <c r="B893" s="216" t="s">
        <v>713</v>
      </c>
      <c r="C893" s="18" t="s">
        <v>732</v>
      </c>
      <c r="D893" s="219"/>
      <c r="E893" s="209"/>
      <c r="F893" s="219"/>
      <c r="G893" s="227"/>
      <c r="H893" s="314"/>
      <c r="I893" s="209"/>
      <c r="J893" s="219"/>
      <c r="K893" s="209"/>
      <c r="L893" s="180">
        <v>0</v>
      </c>
    </row>
    <row r="894" spans="1:12" ht="14.25">
      <c r="A894" s="217"/>
      <c r="B894" s="217"/>
      <c r="C894" s="18" t="s">
        <v>733</v>
      </c>
      <c r="D894" s="220"/>
      <c r="E894" s="308"/>
      <c r="F894" s="220"/>
      <c r="G894" s="309"/>
      <c r="H894" s="326"/>
      <c r="I894" s="308"/>
      <c r="J894" s="220"/>
      <c r="K894" s="308"/>
      <c r="L894" s="276"/>
    </row>
    <row r="895" spans="1:12" ht="14.25">
      <c r="A895" s="38"/>
      <c r="B895" s="172"/>
      <c r="C895" s="173"/>
      <c r="D895" s="173"/>
      <c r="E895" s="173"/>
      <c r="F895" s="173"/>
      <c r="G895" s="173"/>
      <c r="H895" s="173"/>
      <c r="I895" s="173"/>
      <c r="J895" s="173"/>
      <c r="K895" s="174"/>
      <c r="L895" s="105">
        <f>SUM(L888:L894)</f>
        <v>260000</v>
      </c>
    </row>
    <row r="896" spans="1:12" ht="15" thickBot="1">
      <c r="A896" s="213" t="s">
        <v>92</v>
      </c>
      <c r="B896" s="214"/>
      <c r="C896" s="214"/>
      <c r="D896" s="214"/>
      <c r="E896" s="214"/>
      <c r="F896" s="214"/>
      <c r="G896" s="214"/>
      <c r="H896" s="214"/>
      <c r="I896" s="214"/>
      <c r="J896" s="214"/>
      <c r="K896" s="214"/>
      <c r="L896" s="215"/>
    </row>
    <row r="897" spans="1:12" ht="51.75" thickBot="1">
      <c r="A897" s="11" t="s">
        <v>12</v>
      </c>
      <c r="B897" s="12" t="s">
        <v>734</v>
      </c>
      <c r="C897" s="12" t="s">
        <v>735</v>
      </c>
      <c r="D897" s="148"/>
      <c r="E897" s="151"/>
      <c r="F897" s="148"/>
      <c r="G897" s="149"/>
      <c r="H897" s="148"/>
      <c r="I897" s="151"/>
      <c r="J897" s="148"/>
      <c r="K897" s="151"/>
      <c r="L897" s="104">
        <v>20000</v>
      </c>
    </row>
    <row r="898" spans="1:12" ht="15" thickBot="1">
      <c r="A898" s="200" t="s">
        <v>103</v>
      </c>
      <c r="B898" s="201"/>
      <c r="C898" s="201"/>
      <c r="D898" s="201"/>
      <c r="E898" s="201"/>
      <c r="F898" s="201"/>
      <c r="G898" s="201"/>
      <c r="H898" s="201"/>
      <c r="I898" s="201"/>
      <c r="J898" s="201"/>
      <c r="K898" s="201"/>
      <c r="L898" s="202"/>
    </row>
    <row r="899" spans="1:12" ht="51.75" thickBot="1">
      <c r="A899" s="11" t="s">
        <v>12</v>
      </c>
      <c r="B899" s="12" t="s">
        <v>736</v>
      </c>
      <c r="C899" s="12" t="s">
        <v>737</v>
      </c>
      <c r="D899" s="48"/>
      <c r="E899" s="50"/>
      <c r="F899" s="48"/>
      <c r="G899" s="49"/>
      <c r="H899" s="48"/>
      <c r="I899" s="50"/>
      <c r="J899" s="48"/>
      <c r="K899" s="50"/>
      <c r="L899" s="104">
        <v>300000</v>
      </c>
    </row>
    <row r="900" spans="1:12" ht="15" thickBot="1">
      <c r="A900" s="200" t="s">
        <v>117</v>
      </c>
      <c r="B900" s="201"/>
      <c r="C900" s="201"/>
      <c r="D900" s="201"/>
      <c r="E900" s="201"/>
      <c r="F900" s="201"/>
      <c r="G900" s="201"/>
      <c r="H900" s="201"/>
      <c r="I900" s="201"/>
      <c r="J900" s="201"/>
      <c r="K900" s="201"/>
      <c r="L900" s="202"/>
    </row>
    <row r="901" spans="1:12" ht="39" thickBot="1">
      <c r="A901" s="11" t="s">
        <v>12</v>
      </c>
      <c r="B901" s="12" t="s">
        <v>738</v>
      </c>
      <c r="C901" s="12"/>
      <c r="D901" s="79"/>
      <c r="E901" s="81"/>
      <c r="F901" s="79"/>
      <c r="G901" s="149"/>
      <c r="H901" s="79"/>
      <c r="I901" s="81"/>
      <c r="J901" s="79"/>
      <c r="K901" s="81"/>
      <c r="L901" s="16">
        <v>17000</v>
      </c>
    </row>
    <row r="902" spans="1:12" ht="26.25" thickBot="1">
      <c r="A902" s="11" t="s">
        <v>15</v>
      </c>
      <c r="B902" s="12" t="s">
        <v>739</v>
      </c>
      <c r="C902" s="12" t="s">
        <v>946</v>
      </c>
      <c r="D902" s="79"/>
      <c r="E902" s="81"/>
      <c r="F902" s="148"/>
      <c r="G902" s="149"/>
      <c r="H902" s="148"/>
      <c r="I902" s="151"/>
      <c r="J902" s="148"/>
      <c r="K902" s="151"/>
      <c r="L902" s="16">
        <v>5000</v>
      </c>
    </row>
    <row r="903" spans="1:12" ht="39" thickBot="1">
      <c r="A903" s="11" t="s">
        <v>18</v>
      </c>
      <c r="B903" s="12" t="s">
        <v>740</v>
      </c>
      <c r="C903" s="12"/>
      <c r="D903" s="79"/>
      <c r="E903" s="81"/>
      <c r="F903" s="148"/>
      <c r="G903" s="149"/>
      <c r="H903" s="79"/>
      <c r="I903" s="81"/>
      <c r="J903" s="79"/>
      <c r="K903" s="81"/>
      <c r="L903" s="16">
        <v>10450</v>
      </c>
    </row>
    <row r="904" spans="1:12" ht="32.25" customHeight="1">
      <c r="A904" s="216" t="s">
        <v>20</v>
      </c>
      <c r="B904" s="216" t="s">
        <v>741</v>
      </c>
      <c r="C904" s="216"/>
      <c r="D904" s="390"/>
      <c r="E904" s="394"/>
      <c r="F904" s="390"/>
      <c r="G904" s="392"/>
      <c r="H904" s="314"/>
      <c r="I904" s="209"/>
      <c r="J904" s="219"/>
      <c r="K904" s="209"/>
      <c r="L904" s="180">
        <v>58800</v>
      </c>
    </row>
    <row r="905" spans="1:12" ht="15" thickBot="1">
      <c r="A905" s="218"/>
      <c r="B905" s="218"/>
      <c r="C905" s="218"/>
      <c r="D905" s="391"/>
      <c r="E905" s="395"/>
      <c r="F905" s="391"/>
      <c r="G905" s="393"/>
      <c r="H905" s="315"/>
      <c r="I905" s="210"/>
      <c r="J905" s="221"/>
      <c r="K905" s="210"/>
      <c r="L905" s="206"/>
    </row>
    <row r="906" spans="1:12" ht="51">
      <c r="A906" s="37" t="s">
        <v>23</v>
      </c>
      <c r="B906" s="18" t="s">
        <v>742</v>
      </c>
      <c r="C906" s="18"/>
      <c r="D906" s="82"/>
      <c r="E906" s="83"/>
      <c r="F906" s="82"/>
      <c r="G906" s="111"/>
      <c r="H906" s="152"/>
      <c r="I906" s="153"/>
      <c r="J906" s="152"/>
      <c r="K906" s="153"/>
      <c r="L906" s="22">
        <v>62515</v>
      </c>
    </row>
    <row r="907" spans="1:12" ht="14.25">
      <c r="A907" s="38"/>
      <c r="B907" s="172"/>
      <c r="C907" s="173"/>
      <c r="D907" s="173"/>
      <c r="E907" s="173"/>
      <c r="F907" s="173"/>
      <c r="G907" s="173"/>
      <c r="H907" s="173"/>
      <c r="I907" s="173"/>
      <c r="J907" s="173"/>
      <c r="K907" s="174"/>
      <c r="L907" s="105">
        <f>SUM(L901:L906)</f>
        <v>153765</v>
      </c>
    </row>
    <row r="908" spans="1:12" ht="15" thickBot="1">
      <c r="A908" s="213" t="s">
        <v>144</v>
      </c>
      <c r="B908" s="214"/>
      <c r="C908" s="214"/>
      <c r="D908" s="214"/>
      <c r="E908" s="214"/>
      <c r="F908" s="214"/>
      <c r="G908" s="214"/>
      <c r="H908" s="214"/>
      <c r="I908" s="214"/>
      <c r="J908" s="214"/>
      <c r="K908" s="214"/>
      <c r="L908" s="215"/>
    </row>
    <row r="909" spans="1:12" ht="26.25" thickBot="1">
      <c r="A909" s="11" t="s">
        <v>12</v>
      </c>
      <c r="B909" s="12" t="s">
        <v>743</v>
      </c>
      <c r="C909" s="12" t="s">
        <v>744</v>
      </c>
      <c r="D909" s="131"/>
      <c r="E909" s="132"/>
      <c r="F909" s="131"/>
      <c r="G909" s="149"/>
      <c r="H909" s="46"/>
      <c r="I909" s="47"/>
      <c r="J909" s="131"/>
      <c r="K909" s="151"/>
      <c r="L909" s="16">
        <v>40000</v>
      </c>
    </row>
    <row r="910" spans="1:12" ht="38.25">
      <c r="A910" s="216" t="s">
        <v>15</v>
      </c>
      <c r="B910" s="18" t="s">
        <v>745</v>
      </c>
      <c r="C910" s="216" t="s">
        <v>746</v>
      </c>
      <c r="D910" s="231"/>
      <c r="E910" s="209"/>
      <c r="F910" s="219"/>
      <c r="G910" s="281"/>
      <c r="H910" s="229"/>
      <c r="I910" s="209"/>
      <c r="J910" s="219"/>
      <c r="K910" s="225"/>
      <c r="L910" s="180">
        <v>370000</v>
      </c>
    </row>
    <row r="911" spans="1:12" ht="15" thickBot="1">
      <c r="A911" s="218"/>
      <c r="B911" s="12" t="s">
        <v>716</v>
      </c>
      <c r="C911" s="218"/>
      <c r="D911" s="232"/>
      <c r="E911" s="210"/>
      <c r="F911" s="221"/>
      <c r="G911" s="282"/>
      <c r="H911" s="230"/>
      <c r="I911" s="210"/>
      <c r="J911" s="221"/>
      <c r="K911" s="226"/>
      <c r="L911" s="206"/>
    </row>
    <row r="912" spans="1:12" ht="39" thickBot="1">
      <c r="A912" s="11" t="s">
        <v>18</v>
      </c>
      <c r="B912" s="12" t="s">
        <v>747</v>
      </c>
      <c r="C912" s="12" t="s">
        <v>748</v>
      </c>
      <c r="D912" s="131"/>
      <c r="E912" s="132"/>
      <c r="F912" s="46"/>
      <c r="G912" s="52"/>
      <c r="H912" s="46"/>
      <c r="I912" s="47"/>
      <c r="J912" s="148"/>
      <c r="K912" s="151"/>
      <c r="L912" s="16">
        <v>50000</v>
      </c>
    </row>
    <row r="913" spans="1:12" ht="51.75" thickBot="1">
      <c r="A913" s="11" t="s">
        <v>20</v>
      </c>
      <c r="B913" s="12" t="s">
        <v>749</v>
      </c>
      <c r="C913" s="12" t="s">
        <v>750</v>
      </c>
      <c r="D913" s="131"/>
      <c r="E913" s="151"/>
      <c r="F913" s="148"/>
      <c r="G913" s="149"/>
      <c r="H913" s="46"/>
      <c r="I913" s="151"/>
      <c r="J913" s="148"/>
      <c r="K913" s="151"/>
      <c r="L913" s="16">
        <v>160000</v>
      </c>
    </row>
    <row r="914" spans="1:12" ht="39" thickBot="1">
      <c r="A914" s="11" t="s">
        <v>23</v>
      </c>
      <c r="B914" s="12" t="s">
        <v>751</v>
      </c>
      <c r="C914" s="147" t="s">
        <v>752</v>
      </c>
      <c r="D914" s="131"/>
      <c r="E914" s="151"/>
      <c r="F914" s="148"/>
      <c r="G914" s="149"/>
      <c r="H914" s="46"/>
      <c r="I914" s="151"/>
      <c r="J914" s="148"/>
      <c r="K914" s="151"/>
      <c r="L914" s="16">
        <v>10000</v>
      </c>
    </row>
    <row r="915" spans="1:12" ht="51">
      <c r="A915" s="37" t="s">
        <v>35</v>
      </c>
      <c r="B915" s="18" t="s">
        <v>753</v>
      </c>
      <c r="C915" s="18" t="s">
        <v>754</v>
      </c>
      <c r="D915" s="134"/>
      <c r="E915" s="153"/>
      <c r="F915" s="152"/>
      <c r="G915" s="154"/>
      <c r="H915" s="134"/>
      <c r="I915" s="153"/>
      <c r="J915" s="152"/>
      <c r="K915" s="153"/>
      <c r="L915" s="22">
        <v>40000</v>
      </c>
    </row>
    <row r="916" spans="1:12" ht="14.25">
      <c r="A916" s="38"/>
      <c r="B916" s="172"/>
      <c r="C916" s="173"/>
      <c r="D916" s="173"/>
      <c r="E916" s="173"/>
      <c r="F916" s="173"/>
      <c r="G916" s="173"/>
      <c r="H916" s="173"/>
      <c r="I916" s="173"/>
      <c r="J916" s="173"/>
      <c r="K916" s="174"/>
      <c r="L916" s="105">
        <f>SUM(L909:L915)</f>
        <v>670000</v>
      </c>
    </row>
    <row r="917" spans="1:12" ht="15" thickBot="1">
      <c r="A917" s="213" t="s">
        <v>164</v>
      </c>
      <c r="B917" s="214"/>
      <c r="C917" s="214"/>
      <c r="D917" s="214"/>
      <c r="E917" s="214"/>
      <c r="F917" s="214"/>
      <c r="G917" s="214"/>
      <c r="H917" s="214"/>
      <c r="I917" s="214"/>
      <c r="J917" s="214"/>
      <c r="K917" s="214"/>
      <c r="L917" s="215"/>
    </row>
    <row r="918" spans="1:12" ht="25.5">
      <c r="A918" s="216" t="s">
        <v>12</v>
      </c>
      <c r="B918" s="216" t="s">
        <v>755</v>
      </c>
      <c r="C918" s="18" t="s">
        <v>756</v>
      </c>
      <c r="D918" s="194"/>
      <c r="E918" s="192"/>
      <c r="F918" s="194"/>
      <c r="G918" s="188"/>
      <c r="H918" s="190"/>
      <c r="I918" s="192"/>
      <c r="J918" s="194"/>
      <c r="K918" s="192"/>
      <c r="L918" s="207">
        <v>60000</v>
      </c>
    </row>
    <row r="919" spans="1:12" ht="25.5">
      <c r="A919" s="217"/>
      <c r="B919" s="217"/>
      <c r="C919" s="18" t="s">
        <v>757</v>
      </c>
      <c r="D919" s="290"/>
      <c r="E919" s="292"/>
      <c r="F919" s="290"/>
      <c r="G919" s="239"/>
      <c r="H919" s="307"/>
      <c r="I919" s="292"/>
      <c r="J919" s="290"/>
      <c r="K919" s="292"/>
      <c r="L919" s="396"/>
    </row>
    <row r="920" spans="1:12" ht="14.25">
      <c r="A920" s="217"/>
      <c r="B920" s="217"/>
      <c r="C920" s="73"/>
      <c r="D920" s="290"/>
      <c r="E920" s="292"/>
      <c r="F920" s="290"/>
      <c r="G920" s="239"/>
      <c r="H920" s="307"/>
      <c r="I920" s="292"/>
      <c r="J920" s="290"/>
      <c r="K920" s="292"/>
      <c r="L920" s="396"/>
    </row>
    <row r="921" spans="1:12" ht="15" thickBot="1">
      <c r="A921" s="218"/>
      <c r="B921" s="218"/>
      <c r="C921" s="74"/>
      <c r="D921" s="195"/>
      <c r="E921" s="193"/>
      <c r="F921" s="195"/>
      <c r="G921" s="189"/>
      <c r="H921" s="191"/>
      <c r="I921" s="193"/>
      <c r="J921" s="195"/>
      <c r="K921" s="193"/>
      <c r="L921" s="208"/>
    </row>
    <row r="922" spans="1:12" ht="15" thickBot="1">
      <c r="A922" s="200" t="s">
        <v>176</v>
      </c>
      <c r="B922" s="201"/>
      <c r="C922" s="201"/>
      <c r="D922" s="201"/>
      <c r="E922" s="201"/>
      <c r="F922" s="201"/>
      <c r="G922" s="201"/>
      <c r="H922" s="201"/>
      <c r="I922" s="201"/>
      <c r="J922" s="201"/>
      <c r="K922" s="201"/>
      <c r="L922" s="202"/>
    </row>
    <row r="923" spans="1:12" ht="15" thickBot="1">
      <c r="A923" s="11" t="s">
        <v>12</v>
      </c>
      <c r="B923" s="12" t="s">
        <v>163</v>
      </c>
      <c r="C923" s="12" t="s">
        <v>163</v>
      </c>
      <c r="D923" s="46"/>
      <c r="E923" s="47"/>
      <c r="F923" s="46"/>
      <c r="G923" s="52"/>
      <c r="H923" s="46"/>
      <c r="I923" s="47"/>
      <c r="J923" s="46"/>
      <c r="K923" s="47"/>
      <c r="L923" s="104">
        <v>0</v>
      </c>
    </row>
    <row r="924" spans="1:12" ht="15" thickBot="1">
      <c r="A924" s="200" t="s">
        <v>187</v>
      </c>
      <c r="B924" s="201"/>
      <c r="C924" s="201"/>
      <c r="D924" s="201"/>
      <c r="E924" s="201"/>
      <c r="F924" s="201"/>
      <c r="G924" s="201"/>
      <c r="H924" s="201"/>
      <c r="I924" s="201"/>
      <c r="J924" s="201"/>
      <c r="K924" s="201"/>
      <c r="L924" s="202"/>
    </row>
    <row r="925" spans="1:12" ht="64.5" thickBot="1">
      <c r="A925" s="11" t="s">
        <v>12</v>
      </c>
      <c r="B925" s="12" t="s">
        <v>758</v>
      </c>
      <c r="C925" s="12"/>
      <c r="D925" s="148"/>
      <c r="E925" s="151"/>
      <c r="F925" s="148"/>
      <c r="G925" s="149"/>
      <c r="H925" s="148"/>
      <c r="I925" s="151"/>
      <c r="J925" s="148"/>
      <c r="K925" s="151"/>
      <c r="L925" s="104">
        <v>20000</v>
      </c>
    </row>
    <row r="926" spans="1:12" ht="15" thickBot="1">
      <c r="A926" s="200" t="s">
        <v>198</v>
      </c>
      <c r="B926" s="201"/>
      <c r="C926" s="201"/>
      <c r="D926" s="201"/>
      <c r="E926" s="201"/>
      <c r="F926" s="201"/>
      <c r="G926" s="201"/>
      <c r="H926" s="201"/>
      <c r="I926" s="201"/>
      <c r="J926" s="201"/>
      <c r="K926" s="201"/>
      <c r="L926" s="202"/>
    </row>
    <row r="927" spans="1:12" ht="26.25" thickBot="1">
      <c r="A927" s="11" t="s">
        <v>12</v>
      </c>
      <c r="B927" s="12" t="s">
        <v>759</v>
      </c>
      <c r="C927" s="12" t="s">
        <v>760</v>
      </c>
      <c r="D927" s="48"/>
      <c r="E927" s="50"/>
      <c r="F927" s="48"/>
      <c r="G927" s="49"/>
      <c r="H927" s="48"/>
      <c r="I927" s="50"/>
      <c r="J927" s="48"/>
      <c r="K927" s="50"/>
      <c r="L927" s="16">
        <v>40000</v>
      </c>
    </row>
    <row r="928" spans="1:12" ht="14.25">
      <c r="A928" s="216" t="s">
        <v>15</v>
      </c>
      <c r="B928" s="216" t="s">
        <v>761</v>
      </c>
      <c r="C928" s="18" t="s">
        <v>762</v>
      </c>
      <c r="D928" s="194"/>
      <c r="E928" s="192"/>
      <c r="F928" s="194"/>
      <c r="G928" s="188"/>
      <c r="H928" s="190"/>
      <c r="I928" s="192"/>
      <c r="J928" s="194"/>
      <c r="K928" s="192"/>
      <c r="L928" s="180">
        <v>230000</v>
      </c>
    </row>
    <row r="929" spans="1:12" ht="38.25">
      <c r="A929" s="217"/>
      <c r="B929" s="217"/>
      <c r="C929" s="18" t="s">
        <v>763</v>
      </c>
      <c r="D929" s="290"/>
      <c r="E929" s="292"/>
      <c r="F929" s="290"/>
      <c r="G929" s="239"/>
      <c r="H929" s="307"/>
      <c r="I929" s="292"/>
      <c r="J929" s="290"/>
      <c r="K929" s="292"/>
      <c r="L929" s="276"/>
    </row>
    <row r="930" spans="1:12" ht="14.25">
      <c r="A930" s="38"/>
      <c r="B930" s="172"/>
      <c r="C930" s="173"/>
      <c r="D930" s="173"/>
      <c r="E930" s="173"/>
      <c r="F930" s="173"/>
      <c r="G930" s="173"/>
      <c r="H930" s="173"/>
      <c r="I930" s="173"/>
      <c r="J930" s="173"/>
      <c r="K930" s="174"/>
      <c r="L930" s="105">
        <f>SUM(L927:L929)</f>
        <v>270000</v>
      </c>
    </row>
    <row r="931" spans="1:12" ht="15" thickBot="1">
      <c r="A931" s="213" t="s">
        <v>209</v>
      </c>
      <c r="B931" s="214"/>
      <c r="C931" s="214"/>
      <c r="D931" s="214"/>
      <c r="E931" s="214"/>
      <c r="F931" s="214"/>
      <c r="G931" s="214"/>
      <c r="H931" s="214"/>
      <c r="I931" s="214"/>
      <c r="J931" s="214"/>
      <c r="K931" s="214"/>
      <c r="L931" s="215"/>
    </row>
    <row r="932" spans="1:12" ht="26.25" thickBot="1">
      <c r="A932" s="11" t="s">
        <v>12</v>
      </c>
      <c r="B932" s="12" t="s">
        <v>764</v>
      </c>
      <c r="C932" s="12"/>
      <c r="D932" s="148"/>
      <c r="E932" s="151"/>
      <c r="F932" s="148"/>
      <c r="G932" s="149"/>
      <c r="H932" s="148"/>
      <c r="I932" s="151"/>
      <c r="J932" s="148"/>
      <c r="K932" s="151"/>
      <c r="L932" s="16">
        <v>0</v>
      </c>
    </row>
    <row r="933" spans="1:12" ht="39" thickBot="1">
      <c r="A933" s="11" t="s">
        <v>15</v>
      </c>
      <c r="B933" s="12" t="s">
        <v>765</v>
      </c>
      <c r="C933" s="12"/>
      <c r="D933" s="46"/>
      <c r="E933" s="151"/>
      <c r="F933" s="148"/>
      <c r="G933" s="149"/>
      <c r="H933" s="46"/>
      <c r="I933" s="151"/>
      <c r="J933" s="148"/>
      <c r="K933" s="151"/>
      <c r="L933" s="16">
        <v>40000</v>
      </c>
    </row>
    <row r="934" spans="1:12" ht="51">
      <c r="A934" s="37" t="s">
        <v>18</v>
      </c>
      <c r="B934" s="18" t="s">
        <v>766</v>
      </c>
      <c r="C934" s="18"/>
      <c r="D934" s="84"/>
      <c r="E934" s="153"/>
      <c r="F934" s="152"/>
      <c r="G934" s="92"/>
      <c r="H934" s="84"/>
      <c r="I934" s="153"/>
      <c r="J934" s="152"/>
      <c r="K934" s="85"/>
      <c r="L934" s="22">
        <v>50000</v>
      </c>
    </row>
    <row r="935" spans="1:12" ht="15" thickBot="1">
      <c r="A935" s="114"/>
      <c r="B935" s="175"/>
      <c r="C935" s="176"/>
      <c r="D935" s="176"/>
      <c r="E935" s="176"/>
      <c r="F935" s="176"/>
      <c r="G935" s="176"/>
      <c r="H935" s="176"/>
      <c r="I935" s="176"/>
      <c r="J935" s="176"/>
      <c r="K935" s="177"/>
      <c r="L935" s="112">
        <f>SUM(L932:L934)</f>
        <v>90000</v>
      </c>
    </row>
    <row r="936" spans="1:12" ht="15" thickBot="1">
      <c r="A936" s="182" t="s">
        <v>218</v>
      </c>
      <c r="B936" s="183"/>
      <c r="C936" s="183"/>
      <c r="D936" s="183"/>
      <c r="E936" s="183"/>
      <c r="F936" s="183"/>
      <c r="G936" s="183"/>
      <c r="H936" s="183"/>
      <c r="I936" s="183"/>
      <c r="J936" s="183"/>
      <c r="K936" s="184"/>
      <c r="L936" s="115">
        <f>(L935+L930+L925+L923+L918+L916+L907+L899+L897+L895+L886+L883+L881+L875+L867+L860+L852)</f>
        <v>5073765</v>
      </c>
    </row>
    <row r="937" spans="1:12" ht="14.25">
      <c r="A937" s="366"/>
      <c r="B937" s="366"/>
      <c r="C937" s="366"/>
      <c r="D937" s="366"/>
      <c r="E937" s="366"/>
      <c r="F937" s="366"/>
      <c r="G937" s="366"/>
      <c r="H937" s="366"/>
      <c r="I937" s="366"/>
      <c r="J937" s="366"/>
      <c r="K937" s="366"/>
      <c r="L937" s="367"/>
    </row>
    <row r="938" spans="1:12" ht="14.25">
      <c r="A938" s="366"/>
      <c r="B938" s="366"/>
      <c r="C938" s="366"/>
      <c r="D938" s="366"/>
      <c r="E938" s="366"/>
      <c r="F938" s="366"/>
      <c r="G938" s="366"/>
      <c r="H938" s="366"/>
      <c r="I938" s="366"/>
      <c r="J938" s="366"/>
      <c r="K938" s="366"/>
      <c r="L938" s="367"/>
    </row>
    <row r="939" spans="1:12" ht="14.25">
      <c r="A939" s="5"/>
      <c r="B939" s="6"/>
      <c r="C939" s="6"/>
      <c r="D939" s="6"/>
      <c r="E939" s="6"/>
      <c r="F939" s="6"/>
      <c r="G939" s="6"/>
      <c r="H939" s="6"/>
      <c r="I939" s="6"/>
      <c r="J939" s="6"/>
      <c r="K939" s="6"/>
      <c r="L939" s="54"/>
    </row>
    <row r="941" ht="16.5" thickBot="1">
      <c r="B941" s="93" t="s">
        <v>862</v>
      </c>
    </row>
    <row r="942" spans="1:12" ht="15" thickBot="1">
      <c r="A942" s="240" t="s">
        <v>1</v>
      </c>
      <c r="B942" s="240" t="s">
        <v>2</v>
      </c>
      <c r="C942" s="240" t="s">
        <v>3</v>
      </c>
      <c r="D942" s="243" t="s">
        <v>4</v>
      </c>
      <c r="E942" s="198"/>
      <c r="F942" s="198"/>
      <c r="G942" s="198"/>
      <c r="H942" s="198"/>
      <c r="I942" s="198"/>
      <c r="J942" s="198"/>
      <c r="K942" s="199"/>
      <c r="L942" s="55" t="s">
        <v>5</v>
      </c>
    </row>
    <row r="943" spans="1:12" ht="15" thickBot="1">
      <c r="A943" s="241"/>
      <c r="B943" s="241"/>
      <c r="C943" s="241"/>
      <c r="D943" s="243">
        <v>2010</v>
      </c>
      <c r="E943" s="198"/>
      <c r="F943" s="198"/>
      <c r="G943" s="244"/>
      <c r="H943" s="197">
        <v>2011</v>
      </c>
      <c r="I943" s="198"/>
      <c r="J943" s="198"/>
      <c r="K943" s="199"/>
      <c r="L943" s="56" t="s">
        <v>6</v>
      </c>
    </row>
    <row r="944" spans="1:12" ht="15" thickBot="1">
      <c r="A944" s="242"/>
      <c r="B944" s="242"/>
      <c r="C944" s="242"/>
      <c r="D944" s="8" t="s">
        <v>7</v>
      </c>
      <c r="E944" s="9" t="s">
        <v>8</v>
      </c>
      <c r="F944" s="8" t="s">
        <v>9</v>
      </c>
      <c r="G944" s="10" t="s">
        <v>10</v>
      </c>
      <c r="H944" s="8" t="s">
        <v>7</v>
      </c>
      <c r="I944" s="9" t="s">
        <v>8</v>
      </c>
      <c r="J944" s="8" t="s">
        <v>9</v>
      </c>
      <c r="K944" s="9" t="s">
        <v>10</v>
      </c>
      <c r="L944" s="57"/>
    </row>
    <row r="945" spans="1:12" ht="15" thickBot="1">
      <c r="A945" s="200" t="s">
        <v>11</v>
      </c>
      <c r="B945" s="201"/>
      <c r="C945" s="201"/>
      <c r="D945" s="201"/>
      <c r="E945" s="201"/>
      <c r="F945" s="201"/>
      <c r="G945" s="201"/>
      <c r="H945" s="201"/>
      <c r="I945" s="201"/>
      <c r="J945" s="201"/>
      <c r="K945" s="201"/>
      <c r="L945" s="202"/>
    </row>
    <row r="946" spans="1:12" ht="26.25" thickBot="1">
      <c r="A946" s="11" t="s">
        <v>12</v>
      </c>
      <c r="B946" s="12" t="s">
        <v>767</v>
      </c>
      <c r="C946" s="25"/>
      <c r="D946" s="13"/>
      <c r="E946" s="14"/>
      <c r="F946" s="13"/>
      <c r="G946" s="15"/>
      <c r="H946" s="13"/>
      <c r="I946" s="14"/>
      <c r="J946" s="13"/>
      <c r="K946" s="14"/>
      <c r="L946" s="16">
        <v>450000</v>
      </c>
    </row>
    <row r="947" spans="1:12" ht="25.5">
      <c r="A947" s="37" t="s">
        <v>15</v>
      </c>
      <c r="B947" s="18" t="s">
        <v>768</v>
      </c>
      <c r="C947" s="29"/>
      <c r="D947" s="19"/>
      <c r="E947" s="20"/>
      <c r="F947" s="19"/>
      <c r="G947" s="21"/>
      <c r="H947" s="19"/>
      <c r="I947" s="20"/>
      <c r="J947" s="19"/>
      <c r="K947" s="20"/>
      <c r="L947" s="22">
        <v>750000</v>
      </c>
    </row>
    <row r="948" spans="1:12" ht="14.25">
      <c r="A948" s="38"/>
      <c r="B948" s="172"/>
      <c r="C948" s="173"/>
      <c r="D948" s="173"/>
      <c r="E948" s="173"/>
      <c r="F948" s="173"/>
      <c r="G948" s="173"/>
      <c r="H948" s="173"/>
      <c r="I948" s="173"/>
      <c r="J948" s="173"/>
      <c r="K948" s="174"/>
      <c r="L948" s="105">
        <f>SUM(L946:L947)</f>
        <v>1200000</v>
      </c>
    </row>
    <row r="949" spans="1:12" ht="15" thickBot="1">
      <c r="A949" s="213" t="s">
        <v>227</v>
      </c>
      <c r="B949" s="214"/>
      <c r="C949" s="214"/>
      <c r="D949" s="214"/>
      <c r="E949" s="214"/>
      <c r="F949" s="214"/>
      <c r="G949" s="214"/>
      <c r="H949" s="214"/>
      <c r="I949" s="214"/>
      <c r="J949" s="214"/>
      <c r="K949" s="214"/>
      <c r="L949" s="215"/>
    </row>
    <row r="950" spans="1:12" ht="90" thickBot="1">
      <c r="A950" s="11" t="s">
        <v>12</v>
      </c>
      <c r="B950" s="128" t="s">
        <v>887</v>
      </c>
      <c r="C950" s="12">
        <v>1</v>
      </c>
      <c r="D950" s="46"/>
      <c r="E950" s="132"/>
      <c r="F950" s="148"/>
      <c r="G950" s="149"/>
      <c r="H950" s="46"/>
      <c r="I950" s="47"/>
      <c r="J950" s="46"/>
      <c r="K950" s="47"/>
      <c r="L950" s="104">
        <v>70000</v>
      </c>
    </row>
    <row r="951" spans="1:12" ht="15" thickBot="1">
      <c r="A951" s="200" t="s">
        <v>237</v>
      </c>
      <c r="B951" s="201"/>
      <c r="C951" s="201"/>
      <c r="D951" s="201"/>
      <c r="E951" s="201"/>
      <c r="F951" s="201"/>
      <c r="G951" s="201"/>
      <c r="H951" s="201"/>
      <c r="I951" s="201"/>
      <c r="J951" s="201"/>
      <c r="K951" s="201"/>
      <c r="L951" s="202"/>
    </row>
    <row r="952" spans="1:12" ht="38.25">
      <c r="A952" s="216" t="s">
        <v>12</v>
      </c>
      <c r="B952" s="51" t="s">
        <v>769</v>
      </c>
      <c r="C952" s="216"/>
      <c r="D952" s="223"/>
      <c r="E952" s="225"/>
      <c r="F952" s="223"/>
      <c r="G952" s="188"/>
      <c r="H952" s="229"/>
      <c r="I952" s="225"/>
      <c r="J952" s="223"/>
      <c r="K952" s="192"/>
      <c r="L952" s="180">
        <v>60000</v>
      </c>
    </row>
    <row r="953" spans="1:12" ht="26.25" thickBot="1">
      <c r="A953" s="218"/>
      <c r="B953" s="45" t="s">
        <v>770</v>
      </c>
      <c r="C953" s="218"/>
      <c r="D953" s="224"/>
      <c r="E953" s="226"/>
      <c r="F953" s="224"/>
      <c r="G953" s="189"/>
      <c r="H953" s="230"/>
      <c r="I953" s="226"/>
      <c r="J953" s="224"/>
      <c r="K953" s="193"/>
      <c r="L953" s="206"/>
    </row>
    <row r="954" spans="1:12" ht="25.5">
      <c r="A954" s="37" t="s">
        <v>15</v>
      </c>
      <c r="B954" s="90" t="s">
        <v>768</v>
      </c>
      <c r="C954" s="18"/>
      <c r="D954" s="76"/>
      <c r="E954" s="77"/>
      <c r="F954" s="76"/>
      <c r="G954" s="78"/>
      <c r="H954" s="76"/>
      <c r="I954" s="77"/>
      <c r="J954" s="76"/>
      <c r="K954" s="77"/>
      <c r="L954" s="22">
        <v>42000</v>
      </c>
    </row>
    <row r="955" spans="1:12" ht="14.25">
      <c r="A955" s="38"/>
      <c r="B955" s="185"/>
      <c r="C955" s="173"/>
      <c r="D955" s="173"/>
      <c r="E955" s="173"/>
      <c r="F955" s="173"/>
      <c r="G955" s="173"/>
      <c r="H955" s="173"/>
      <c r="I955" s="173"/>
      <c r="J955" s="173"/>
      <c r="K955" s="174"/>
      <c r="L955" s="105">
        <f>SUM(L952:L954)</f>
        <v>102000</v>
      </c>
    </row>
    <row r="956" spans="1:12" ht="15" thickBot="1">
      <c r="A956" s="213" t="s">
        <v>39</v>
      </c>
      <c r="B956" s="214"/>
      <c r="C956" s="214"/>
      <c r="D956" s="214"/>
      <c r="E956" s="214"/>
      <c r="F956" s="214"/>
      <c r="G956" s="214"/>
      <c r="H956" s="214"/>
      <c r="I956" s="214"/>
      <c r="J956" s="214"/>
      <c r="K956" s="214"/>
      <c r="L956" s="215"/>
    </row>
    <row r="957" spans="1:12" ht="63.75">
      <c r="A957" s="216" t="s">
        <v>12</v>
      </c>
      <c r="B957" s="216" t="s">
        <v>771</v>
      </c>
      <c r="C957" s="18" t="s">
        <v>772</v>
      </c>
      <c r="D957" s="194"/>
      <c r="E957" s="192"/>
      <c r="F957" s="194"/>
      <c r="G957" s="281"/>
      <c r="H957" s="229"/>
      <c r="I957" s="192"/>
      <c r="J957" s="194"/>
      <c r="K957" s="225"/>
      <c r="L957" s="180">
        <v>100000</v>
      </c>
    </row>
    <row r="958" spans="1:12" ht="14.25">
      <c r="A958" s="217"/>
      <c r="B958" s="217"/>
      <c r="C958" s="18" t="s">
        <v>773</v>
      </c>
      <c r="D958" s="290"/>
      <c r="E958" s="292"/>
      <c r="F958" s="290"/>
      <c r="G958" s="316"/>
      <c r="H958" s="291"/>
      <c r="I958" s="292"/>
      <c r="J958" s="290"/>
      <c r="K958" s="289"/>
      <c r="L958" s="276"/>
    </row>
    <row r="959" spans="1:12" ht="26.25" thickBot="1">
      <c r="A959" s="218"/>
      <c r="B959" s="218"/>
      <c r="C959" s="59" t="s">
        <v>774</v>
      </c>
      <c r="D959" s="195"/>
      <c r="E959" s="193"/>
      <c r="F959" s="195"/>
      <c r="G959" s="282"/>
      <c r="H959" s="230"/>
      <c r="I959" s="193"/>
      <c r="J959" s="195"/>
      <c r="K959" s="226"/>
      <c r="L959" s="206"/>
    </row>
    <row r="960" spans="1:12" ht="38.25">
      <c r="A960" s="216" t="s">
        <v>15</v>
      </c>
      <c r="B960" s="216" t="s">
        <v>775</v>
      </c>
      <c r="C960" s="18" t="s">
        <v>776</v>
      </c>
      <c r="D960" s="194"/>
      <c r="E960" s="192"/>
      <c r="F960" s="194"/>
      <c r="G960" s="281"/>
      <c r="H960" s="229"/>
      <c r="I960" s="192"/>
      <c r="J960" s="194"/>
      <c r="K960" s="225"/>
      <c r="L960" s="180">
        <v>100000</v>
      </c>
    </row>
    <row r="961" spans="1:12" ht="38.25">
      <c r="A961" s="217"/>
      <c r="B961" s="217"/>
      <c r="C961" s="18" t="s">
        <v>777</v>
      </c>
      <c r="D961" s="290"/>
      <c r="E961" s="292"/>
      <c r="F961" s="290"/>
      <c r="G961" s="316"/>
      <c r="H961" s="291"/>
      <c r="I961" s="292"/>
      <c r="J961" s="290"/>
      <c r="K961" s="289"/>
      <c r="L961" s="276"/>
    </row>
    <row r="962" spans="1:12" ht="14.25">
      <c r="A962" s="217"/>
      <c r="B962" s="217"/>
      <c r="C962" s="18" t="s">
        <v>778</v>
      </c>
      <c r="D962" s="290"/>
      <c r="E962" s="292"/>
      <c r="F962" s="290"/>
      <c r="G962" s="316"/>
      <c r="H962" s="291"/>
      <c r="I962" s="292"/>
      <c r="J962" s="290"/>
      <c r="K962" s="289"/>
      <c r="L962" s="276"/>
    </row>
    <row r="963" spans="1:12" ht="15" thickBot="1">
      <c r="A963" s="218"/>
      <c r="B963" s="218"/>
      <c r="C963" s="59" t="s">
        <v>779</v>
      </c>
      <c r="D963" s="195"/>
      <c r="E963" s="193"/>
      <c r="F963" s="195"/>
      <c r="G963" s="282"/>
      <c r="H963" s="230"/>
      <c r="I963" s="193"/>
      <c r="J963" s="195"/>
      <c r="K963" s="226"/>
      <c r="L963" s="206"/>
    </row>
    <row r="964" spans="1:12" ht="38.25">
      <c r="A964" s="37" t="s">
        <v>18</v>
      </c>
      <c r="B964" s="18" t="s">
        <v>780</v>
      </c>
      <c r="C964" s="18" t="s">
        <v>781</v>
      </c>
      <c r="D964" s="84"/>
      <c r="E964" s="85"/>
      <c r="F964" s="84"/>
      <c r="G964" s="92"/>
      <c r="H964" s="84"/>
      <c r="I964" s="77"/>
      <c r="J964" s="76"/>
      <c r="K964" s="77"/>
      <c r="L964" s="22">
        <v>0</v>
      </c>
    </row>
    <row r="965" spans="1:12" ht="14.25">
      <c r="A965" s="38"/>
      <c r="B965" s="172"/>
      <c r="C965" s="173"/>
      <c r="D965" s="173"/>
      <c r="E965" s="173"/>
      <c r="F965" s="173"/>
      <c r="G965" s="173"/>
      <c r="H965" s="173"/>
      <c r="I965" s="173"/>
      <c r="J965" s="173"/>
      <c r="K965" s="174"/>
      <c r="L965" s="105">
        <f>SUM(L957:L964)</f>
        <v>200000</v>
      </c>
    </row>
    <row r="966" spans="1:12" ht="15" thickBot="1">
      <c r="A966" s="213" t="s">
        <v>50</v>
      </c>
      <c r="B966" s="214"/>
      <c r="C966" s="214"/>
      <c r="D966" s="214"/>
      <c r="E966" s="214"/>
      <c r="F966" s="214"/>
      <c r="G966" s="214"/>
      <c r="H966" s="214"/>
      <c r="I966" s="214"/>
      <c r="J966" s="214"/>
      <c r="K966" s="214"/>
      <c r="L966" s="215"/>
    </row>
    <row r="967" spans="1:12" ht="25.5">
      <c r="A967" s="216" t="s">
        <v>12</v>
      </c>
      <c r="B967" s="18" t="s">
        <v>782</v>
      </c>
      <c r="C967" s="216" t="s">
        <v>784</v>
      </c>
      <c r="D967" s="194"/>
      <c r="E967" s="192"/>
      <c r="F967" s="194"/>
      <c r="G967" s="188"/>
      <c r="H967" s="190"/>
      <c r="I967" s="192"/>
      <c r="J967" s="194"/>
      <c r="K967" s="192"/>
      <c r="L967" s="207">
        <v>350000</v>
      </c>
    </row>
    <row r="968" spans="1:12" ht="26.25" thickBot="1">
      <c r="A968" s="218"/>
      <c r="B968" s="12" t="s">
        <v>783</v>
      </c>
      <c r="C968" s="218"/>
      <c r="D968" s="195"/>
      <c r="E968" s="193"/>
      <c r="F968" s="195"/>
      <c r="G968" s="189"/>
      <c r="H968" s="191"/>
      <c r="I968" s="193"/>
      <c r="J968" s="195"/>
      <c r="K968" s="193"/>
      <c r="L968" s="208"/>
    </row>
    <row r="969" spans="1:12" ht="15" thickBot="1">
      <c r="A969" s="200" t="s">
        <v>53</v>
      </c>
      <c r="B969" s="201"/>
      <c r="C969" s="201"/>
      <c r="D969" s="201"/>
      <c r="E969" s="201"/>
      <c r="F969" s="201"/>
      <c r="G969" s="201"/>
      <c r="H969" s="201"/>
      <c r="I969" s="201"/>
      <c r="J969" s="201"/>
      <c r="K969" s="201"/>
      <c r="L969" s="202"/>
    </row>
    <row r="970" spans="1:12" ht="49.5" customHeight="1">
      <c r="A970" s="216" t="s">
        <v>12</v>
      </c>
      <c r="B970" s="216" t="s">
        <v>785</v>
      </c>
      <c r="C970" s="51" t="s">
        <v>786</v>
      </c>
      <c r="D970" s="194"/>
      <c r="E970" s="192"/>
      <c r="F970" s="194"/>
      <c r="G970" s="188"/>
      <c r="H970" s="190"/>
      <c r="I970" s="192"/>
      <c r="J970" s="194"/>
      <c r="K970" s="192"/>
      <c r="L970" s="207">
        <v>80000</v>
      </c>
    </row>
    <row r="971" spans="1:12" ht="14.25">
      <c r="A971" s="217"/>
      <c r="B971" s="217"/>
      <c r="C971" s="51" t="s">
        <v>787</v>
      </c>
      <c r="D971" s="290"/>
      <c r="E971" s="292"/>
      <c r="F971" s="290"/>
      <c r="G971" s="239"/>
      <c r="H971" s="307"/>
      <c r="I971" s="292"/>
      <c r="J971" s="290"/>
      <c r="K971" s="292"/>
      <c r="L971" s="396"/>
    </row>
    <row r="972" spans="1:12" ht="15" thickBot="1">
      <c r="A972" s="218"/>
      <c r="B972" s="218"/>
      <c r="C972" s="45" t="s">
        <v>788</v>
      </c>
      <c r="D972" s="195"/>
      <c r="E972" s="193"/>
      <c r="F972" s="195"/>
      <c r="G972" s="189"/>
      <c r="H972" s="191"/>
      <c r="I972" s="193"/>
      <c r="J972" s="195"/>
      <c r="K972" s="193"/>
      <c r="L972" s="208"/>
    </row>
    <row r="973" spans="1:12" ht="15" thickBot="1">
      <c r="A973" s="200" t="s">
        <v>72</v>
      </c>
      <c r="B973" s="201"/>
      <c r="C973" s="201"/>
      <c r="D973" s="201"/>
      <c r="E973" s="201"/>
      <c r="F973" s="201"/>
      <c r="G973" s="201"/>
      <c r="H973" s="201"/>
      <c r="I973" s="201"/>
      <c r="J973" s="201"/>
      <c r="K973" s="201"/>
      <c r="L973" s="202"/>
    </row>
    <row r="974" spans="1:12" ht="25.5">
      <c r="A974" s="216" t="s">
        <v>12</v>
      </c>
      <c r="B974" s="18" t="s">
        <v>782</v>
      </c>
      <c r="C974" s="216" t="s">
        <v>791</v>
      </c>
      <c r="D974" s="194"/>
      <c r="E974" s="192"/>
      <c r="F974" s="194"/>
      <c r="G974" s="188"/>
      <c r="H974" s="190"/>
      <c r="I974" s="192"/>
      <c r="J974" s="194"/>
      <c r="K974" s="192"/>
      <c r="L974" s="207">
        <v>500000</v>
      </c>
    </row>
    <row r="975" spans="1:12" ht="25.5">
      <c r="A975" s="217"/>
      <c r="B975" s="18" t="s">
        <v>789</v>
      </c>
      <c r="C975" s="217"/>
      <c r="D975" s="290"/>
      <c r="E975" s="292"/>
      <c r="F975" s="290"/>
      <c r="G975" s="239"/>
      <c r="H975" s="307"/>
      <c r="I975" s="292"/>
      <c r="J975" s="290"/>
      <c r="K975" s="292"/>
      <c r="L975" s="396"/>
    </row>
    <row r="976" spans="1:12" ht="15" thickBot="1">
      <c r="A976" s="218"/>
      <c r="B976" s="12" t="s">
        <v>790</v>
      </c>
      <c r="C976" s="218"/>
      <c r="D976" s="195"/>
      <c r="E976" s="193"/>
      <c r="F976" s="195"/>
      <c r="G976" s="189"/>
      <c r="H976" s="191"/>
      <c r="I976" s="193"/>
      <c r="J976" s="195"/>
      <c r="K976" s="193"/>
      <c r="L976" s="208"/>
    </row>
    <row r="977" spans="1:12" ht="15" thickBot="1">
      <c r="A977" s="200" t="s">
        <v>82</v>
      </c>
      <c r="B977" s="201"/>
      <c r="C977" s="201"/>
      <c r="D977" s="201"/>
      <c r="E977" s="201"/>
      <c r="F977" s="201"/>
      <c r="G977" s="201"/>
      <c r="H977" s="201"/>
      <c r="I977" s="201"/>
      <c r="J977" s="201"/>
      <c r="K977" s="201"/>
      <c r="L977" s="202"/>
    </row>
    <row r="978" spans="1:12" ht="25.5">
      <c r="A978" s="216" t="s">
        <v>12</v>
      </c>
      <c r="B978" s="216" t="s">
        <v>767</v>
      </c>
      <c r="C978" s="18" t="s">
        <v>792</v>
      </c>
      <c r="D978" s="223"/>
      <c r="E978" s="225"/>
      <c r="F978" s="223"/>
      <c r="G978" s="281"/>
      <c r="H978" s="229"/>
      <c r="I978" s="209"/>
      <c r="J978" s="219"/>
      <c r="K978" s="209"/>
      <c r="L978" s="180">
        <v>70000</v>
      </c>
    </row>
    <row r="979" spans="1:12" ht="51">
      <c r="A979" s="217"/>
      <c r="B979" s="217"/>
      <c r="C979" s="18" t="s">
        <v>793</v>
      </c>
      <c r="D979" s="288"/>
      <c r="E979" s="289"/>
      <c r="F979" s="288"/>
      <c r="G979" s="316"/>
      <c r="H979" s="291"/>
      <c r="I979" s="308"/>
      <c r="J979" s="220"/>
      <c r="K979" s="308"/>
      <c r="L979" s="276"/>
    </row>
    <row r="980" spans="1:12" ht="25.5">
      <c r="A980" s="217"/>
      <c r="B980" s="217"/>
      <c r="C980" s="18" t="s">
        <v>794</v>
      </c>
      <c r="D980" s="288"/>
      <c r="E980" s="289"/>
      <c r="F980" s="288"/>
      <c r="G980" s="316"/>
      <c r="H980" s="291"/>
      <c r="I980" s="308"/>
      <c r="J980" s="220"/>
      <c r="K980" s="308"/>
      <c r="L980" s="276"/>
    </row>
    <row r="981" spans="1:12" ht="63.75">
      <c r="A981" s="217"/>
      <c r="B981" s="217"/>
      <c r="C981" s="18" t="s">
        <v>795</v>
      </c>
      <c r="D981" s="288"/>
      <c r="E981" s="289"/>
      <c r="F981" s="288"/>
      <c r="G981" s="316"/>
      <c r="H981" s="291"/>
      <c r="I981" s="308"/>
      <c r="J981" s="220"/>
      <c r="K981" s="308"/>
      <c r="L981" s="276"/>
    </row>
    <row r="982" spans="1:12" ht="39" thickBot="1">
      <c r="A982" s="218"/>
      <c r="B982" s="218"/>
      <c r="C982" s="59" t="s">
        <v>796</v>
      </c>
      <c r="D982" s="224"/>
      <c r="E982" s="226"/>
      <c r="F982" s="224"/>
      <c r="G982" s="282"/>
      <c r="H982" s="230"/>
      <c r="I982" s="210"/>
      <c r="J982" s="221"/>
      <c r="K982" s="210"/>
      <c r="L982" s="206"/>
    </row>
    <row r="983" spans="1:12" ht="191.25">
      <c r="A983" s="216" t="s">
        <v>15</v>
      </c>
      <c r="B983" s="216" t="s">
        <v>909</v>
      </c>
      <c r="C983" s="18" t="s">
        <v>797</v>
      </c>
      <c r="D983" s="223"/>
      <c r="E983" s="225"/>
      <c r="F983" s="223"/>
      <c r="G983" s="281"/>
      <c r="H983" s="229"/>
      <c r="I983" s="209"/>
      <c r="J983" s="219"/>
      <c r="K983" s="209"/>
      <c r="L983" s="180">
        <v>70000</v>
      </c>
    </row>
    <row r="984" spans="1:12" ht="15" thickBot="1">
      <c r="A984" s="218"/>
      <c r="B984" s="218"/>
      <c r="C984" s="59" t="s">
        <v>798</v>
      </c>
      <c r="D984" s="224"/>
      <c r="E984" s="226"/>
      <c r="F984" s="224"/>
      <c r="G984" s="282"/>
      <c r="H984" s="230"/>
      <c r="I984" s="210"/>
      <c r="J984" s="221"/>
      <c r="K984" s="210"/>
      <c r="L984" s="206"/>
    </row>
    <row r="985" spans="1:12" ht="25.5">
      <c r="A985" s="216" t="s">
        <v>18</v>
      </c>
      <c r="B985" s="216" t="s">
        <v>462</v>
      </c>
      <c r="C985" s="18" t="s">
        <v>799</v>
      </c>
      <c r="D985" s="310"/>
      <c r="E985" s="397"/>
      <c r="F985" s="310"/>
      <c r="G985" s="407"/>
      <c r="H985" s="312"/>
      <c r="I985" s="209"/>
      <c r="J985" s="219"/>
      <c r="K985" s="209"/>
      <c r="L985" s="180">
        <v>80000</v>
      </c>
    </row>
    <row r="986" spans="1:12" ht="77.25" thickBot="1">
      <c r="A986" s="218"/>
      <c r="B986" s="218"/>
      <c r="C986" s="59" t="s">
        <v>800</v>
      </c>
      <c r="D986" s="311"/>
      <c r="E986" s="360"/>
      <c r="F986" s="311"/>
      <c r="G986" s="358"/>
      <c r="H986" s="313"/>
      <c r="I986" s="210"/>
      <c r="J986" s="221"/>
      <c r="K986" s="210"/>
      <c r="L986" s="206"/>
    </row>
    <row r="987" spans="1:12" ht="39" thickBot="1">
      <c r="A987" s="11" t="s">
        <v>20</v>
      </c>
      <c r="B987" s="12" t="s">
        <v>780</v>
      </c>
      <c r="C987" s="12" t="s">
        <v>801</v>
      </c>
      <c r="D987" s="148"/>
      <c r="E987" s="151"/>
      <c r="F987" s="148"/>
      <c r="G987" s="149"/>
      <c r="H987" s="148"/>
      <c r="I987" s="151"/>
      <c r="J987" s="148"/>
      <c r="K987" s="151"/>
      <c r="L987" s="16">
        <v>0</v>
      </c>
    </row>
    <row r="988" spans="1:12" ht="51">
      <c r="A988" s="216" t="s">
        <v>23</v>
      </c>
      <c r="B988" s="216" t="s">
        <v>802</v>
      </c>
      <c r="C988" s="18" t="s">
        <v>803</v>
      </c>
      <c r="D988" s="310"/>
      <c r="E988" s="397"/>
      <c r="F988" s="219"/>
      <c r="G988" s="227"/>
      <c r="H988" s="314"/>
      <c r="I988" s="209"/>
      <c r="J988" s="223"/>
      <c r="K988" s="225"/>
      <c r="L988" s="180">
        <v>30000</v>
      </c>
    </row>
    <row r="989" spans="1:12" ht="51">
      <c r="A989" s="217"/>
      <c r="B989" s="217"/>
      <c r="C989" s="94" t="s">
        <v>804</v>
      </c>
      <c r="D989" s="356"/>
      <c r="E989" s="359"/>
      <c r="F989" s="220"/>
      <c r="G989" s="309"/>
      <c r="H989" s="326"/>
      <c r="I989" s="308"/>
      <c r="J989" s="288"/>
      <c r="K989" s="289"/>
      <c r="L989" s="186"/>
    </row>
    <row r="990" spans="1:12" ht="14.25">
      <c r="A990" s="217"/>
      <c r="B990" s="217"/>
      <c r="C990" s="18"/>
      <c r="D990" s="356"/>
      <c r="E990" s="359"/>
      <c r="F990" s="220"/>
      <c r="G990" s="309"/>
      <c r="H990" s="326"/>
      <c r="I990" s="308"/>
      <c r="J990" s="288"/>
      <c r="K990" s="289"/>
      <c r="L990" s="186"/>
    </row>
    <row r="991" spans="1:12" ht="14.25">
      <c r="A991" s="217"/>
      <c r="B991" s="217"/>
      <c r="C991" s="18"/>
      <c r="D991" s="356"/>
      <c r="E991" s="359"/>
      <c r="F991" s="220"/>
      <c r="G991" s="309"/>
      <c r="H991" s="326"/>
      <c r="I991" s="308"/>
      <c r="J991" s="288"/>
      <c r="K991" s="289"/>
      <c r="L991" s="186"/>
    </row>
    <row r="992" spans="1:12" ht="14.25">
      <c r="A992" s="217"/>
      <c r="B992" s="217"/>
      <c r="C992" s="18"/>
      <c r="D992" s="356"/>
      <c r="E992" s="359"/>
      <c r="F992" s="220"/>
      <c r="G992" s="309"/>
      <c r="H992" s="326"/>
      <c r="I992" s="308"/>
      <c r="J992" s="288"/>
      <c r="K992" s="289"/>
      <c r="L992" s="186"/>
    </row>
    <row r="993" spans="1:12" ht="14.25">
      <c r="A993" s="38"/>
      <c r="B993" s="172"/>
      <c r="C993" s="173"/>
      <c r="D993" s="173"/>
      <c r="E993" s="173"/>
      <c r="F993" s="173"/>
      <c r="G993" s="173"/>
      <c r="H993" s="173"/>
      <c r="I993" s="173"/>
      <c r="J993" s="173"/>
      <c r="K993" s="174"/>
      <c r="L993" s="119">
        <f>SUM(L978:L992)</f>
        <v>250000</v>
      </c>
    </row>
    <row r="994" spans="1:12" ht="15" thickBot="1">
      <c r="A994" s="213" t="s">
        <v>92</v>
      </c>
      <c r="B994" s="214"/>
      <c r="C994" s="214"/>
      <c r="D994" s="214"/>
      <c r="E994" s="214"/>
      <c r="F994" s="214"/>
      <c r="G994" s="214"/>
      <c r="H994" s="214"/>
      <c r="I994" s="214"/>
      <c r="J994" s="214"/>
      <c r="K994" s="214"/>
      <c r="L994" s="215"/>
    </row>
    <row r="995" spans="1:12" ht="39" thickBot="1">
      <c r="A995" s="11" t="s">
        <v>12</v>
      </c>
      <c r="B995" s="12" t="s">
        <v>805</v>
      </c>
      <c r="C995" s="12" t="s">
        <v>910</v>
      </c>
      <c r="D995" s="46"/>
      <c r="E995" s="151"/>
      <c r="F995" s="148"/>
      <c r="G995" s="149"/>
      <c r="H995" s="148"/>
      <c r="I995" s="151"/>
      <c r="J995" s="148"/>
      <c r="K995" s="151"/>
      <c r="L995" s="104">
        <v>122000</v>
      </c>
    </row>
    <row r="996" spans="1:12" ht="15" thickBot="1">
      <c r="A996" s="200" t="s">
        <v>103</v>
      </c>
      <c r="B996" s="201"/>
      <c r="C996" s="201"/>
      <c r="D996" s="201"/>
      <c r="E996" s="201"/>
      <c r="F996" s="201"/>
      <c r="G996" s="201"/>
      <c r="H996" s="201"/>
      <c r="I996" s="201"/>
      <c r="J996" s="201"/>
      <c r="K996" s="201"/>
      <c r="L996" s="202"/>
    </row>
    <row r="997" spans="1:12" ht="38.25">
      <c r="A997" s="216" t="s">
        <v>12</v>
      </c>
      <c r="B997" s="18" t="s">
        <v>806</v>
      </c>
      <c r="C997" s="216" t="s">
        <v>808</v>
      </c>
      <c r="D997" s="194"/>
      <c r="E997" s="192"/>
      <c r="F997" s="194"/>
      <c r="G997" s="188"/>
      <c r="H997" s="190"/>
      <c r="I997" s="192"/>
      <c r="J997" s="194"/>
      <c r="K997" s="192"/>
      <c r="L997" s="180">
        <v>200000</v>
      </c>
    </row>
    <row r="998" spans="1:12" ht="15" thickBot="1">
      <c r="A998" s="218"/>
      <c r="B998" s="12" t="s">
        <v>807</v>
      </c>
      <c r="C998" s="218"/>
      <c r="D998" s="195"/>
      <c r="E998" s="193"/>
      <c r="F998" s="195"/>
      <c r="G998" s="189"/>
      <c r="H998" s="191"/>
      <c r="I998" s="193"/>
      <c r="J998" s="195"/>
      <c r="K998" s="193"/>
      <c r="L998" s="206"/>
    </row>
    <row r="999" spans="1:12" ht="77.25" thickBot="1">
      <c r="A999" s="11" t="s">
        <v>15</v>
      </c>
      <c r="B999" s="12" t="s">
        <v>809</v>
      </c>
      <c r="C999" s="12" t="s">
        <v>810</v>
      </c>
      <c r="D999" s="48"/>
      <c r="E999" s="50"/>
      <c r="F999" s="48"/>
      <c r="G999" s="49"/>
      <c r="H999" s="48"/>
      <c r="I999" s="50"/>
      <c r="J999" s="48"/>
      <c r="K999" s="50"/>
      <c r="L999" s="16">
        <v>100000</v>
      </c>
    </row>
    <row r="1000" spans="1:12" ht="24" customHeight="1">
      <c r="A1000" s="216" t="s">
        <v>18</v>
      </c>
      <c r="B1000" s="216" t="s">
        <v>811</v>
      </c>
      <c r="C1000" s="18" t="s">
        <v>812</v>
      </c>
      <c r="D1000" s="310"/>
      <c r="E1000" s="192"/>
      <c r="F1000" s="194"/>
      <c r="G1000" s="407"/>
      <c r="H1000" s="312"/>
      <c r="I1000" s="192"/>
      <c r="J1000" s="194"/>
      <c r="K1000" s="397"/>
      <c r="L1000" s="180">
        <v>70000</v>
      </c>
    </row>
    <row r="1001" spans="1:12" ht="38.25">
      <c r="A1001" s="217"/>
      <c r="B1001" s="217"/>
      <c r="C1001" s="18" t="s">
        <v>813</v>
      </c>
      <c r="D1001" s="356"/>
      <c r="E1001" s="292"/>
      <c r="F1001" s="290"/>
      <c r="G1001" s="357"/>
      <c r="H1001" s="408"/>
      <c r="I1001" s="292"/>
      <c r="J1001" s="290"/>
      <c r="K1001" s="359"/>
      <c r="L1001" s="276"/>
    </row>
    <row r="1002" spans="1:12" ht="14.25">
      <c r="A1002" s="38"/>
      <c r="B1002" s="172"/>
      <c r="C1002" s="173"/>
      <c r="D1002" s="173"/>
      <c r="E1002" s="173"/>
      <c r="F1002" s="173"/>
      <c r="G1002" s="173"/>
      <c r="H1002" s="173"/>
      <c r="I1002" s="173"/>
      <c r="J1002" s="173"/>
      <c r="K1002" s="174"/>
      <c r="L1002" s="105">
        <f>SUM(L997:L1001)</f>
        <v>370000</v>
      </c>
    </row>
    <row r="1003" spans="1:12" ht="15" thickBot="1">
      <c r="A1003" s="213" t="s">
        <v>117</v>
      </c>
      <c r="B1003" s="214"/>
      <c r="C1003" s="214"/>
      <c r="D1003" s="214"/>
      <c r="E1003" s="214"/>
      <c r="F1003" s="214"/>
      <c r="G1003" s="214"/>
      <c r="H1003" s="214"/>
      <c r="I1003" s="214"/>
      <c r="J1003" s="214"/>
      <c r="K1003" s="214"/>
      <c r="L1003" s="215"/>
    </row>
    <row r="1004" spans="1:12" ht="51.75" thickBot="1">
      <c r="A1004" s="11" t="s">
        <v>12</v>
      </c>
      <c r="B1004" s="12" t="s">
        <v>814</v>
      </c>
      <c r="C1004" s="12"/>
      <c r="D1004" s="79"/>
      <c r="E1004" s="81"/>
      <c r="F1004" s="79"/>
      <c r="G1004" s="80"/>
      <c r="H1004" s="79"/>
      <c r="I1004" s="151"/>
      <c r="J1004" s="148"/>
      <c r="K1004" s="81"/>
      <c r="L1004" s="16">
        <v>9900</v>
      </c>
    </row>
    <row r="1005" spans="1:12" ht="39" thickBot="1">
      <c r="A1005" s="11" t="s">
        <v>15</v>
      </c>
      <c r="B1005" s="12" t="s">
        <v>815</v>
      </c>
      <c r="C1005" s="12"/>
      <c r="D1005" s="79"/>
      <c r="E1005" s="81"/>
      <c r="F1005" s="79"/>
      <c r="G1005" s="149"/>
      <c r="H1005" s="79"/>
      <c r="I1005" s="81"/>
      <c r="J1005" s="79"/>
      <c r="K1005" s="81"/>
      <c r="L1005" s="16">
        <v>13500</v>
      </c>
    </row>
    <row r="1006" spans="1:12" ht="48" customHeight="1">
      <c r="A1006" s="216" t="s">
        <v>18</v>
      </c>
      <c r="B1006" s="216" t="s">
        <v>816</v>
      </c>
      <c r="C1006" s="216"/>
      <c r="D1006" s="390"/>
      <c r="E1006" s="394"/>
      <c r="F1006" s="390"/>
      <c r="G1006" s="227"/>
      <c r="H1006" s="314"/>
      <c r="I1006" s="209"/>
      <c r="J1006" s="219"/>
      <c r="K1006" s="209"/>
      <c r="L1006" s="180">
        <v>25000</v>
      </c>
    </row>
    <row r="1007" spans="1:12" ht="15" thickBot="1">
      <c r="A1007" s="218"/>
      <c r="B1007" s="218"/>
      <c r="C1007" s="218"/>
      <c r="D1007" s="391"/>
      <c r="E1007" s="395"/>
      <c r="F1007" s="391"/>
      <c r="G1007" s="228"/>
      <c r="H1007" s="315"/>
      <c r="I1007" s="210"/>
      <c r="J1007" s="221"/>
      <c r="K1007" s="210"/>
      <c r="L1007" s="206"/>
    </row>
    <row r="1008" spans="1:12" ht="18" customHeight="1">
      <c r="A1008" s="216" t="s">
        <v>20</v>
      </c>
      <c r="B1008" s="216" t="s">
        <v>817</v>
      </c>
      <c r="C1008" s="216"/>
      <c r="D1008" s="219"/>
      <c r="E1008" s="209"/>
      <c r="F1008" s="219"/>
      <c r="G1008" s="227"/>
      <c r="H1008" s="314"/>
      <c r="I1008" s="209"/>
      <c r="J1008" s="219"/>
      <c r="K1008" s="209"/>
      <c r="L1008" s="180">
        <v>66500</v>
      </c>
    </row>
    <row r="1009" spans="1:12" ht="14.25">
      <c r="A1009" s="217"/>
      <c r="B1009" s="217"/>
      <c r="C1009" s="217"/>
      <c r="D1009" s="220"/>
      <c r="E1009" s="308"/>
      <c r="F1009" s="220"/>
      <c r="G1009" s="309"/>
      <c r="H1009" s="326"/>
      <c r="I1009" s="308"/>
      <c r="J1009" s="220"/>
      <c r="K1009" s="308"/>
      <c r="L1009" s="276"/>
    </row>
    <row r="1010" spans="1:12" ht="14.25">
      <c r="A1010" s="217"/>
      <c r="B1010" s="217"/>
      <c r="C1010" s="217"/>
      <c r="D1010" s="220"/>
      <c r="E1010" s="308"/>
      <c r="F1010" s="220"/>
      <c r="G1010" s="309"/>
      <c r="H1010" s="326"/>
      <c r="I1010" s="308"/>
      <c r="J1010" s="220"/>
      <c r="K1010" s="308"/>
      <c r="L1010" s="276"/>
    </row>
    <row r="1011" spans="1:12" ht="14.25">
      <c r="A1011" s="38"/>
      <c r="B1011" s="172"/>
      <c r="C1011" s="173"/>
      <c r="D1011" s="173"/>
      <c r="E1011" s="173"/>
      <c r="F1011" s="173"/>
      <c r="G1011" s="173"/>
      <c r="H1011" s="173"/>
      <c r="I1011" s="173"/>
      <c r="J1011" s="173"/>
      <c r="K1011" s="174"/>
      <c r="L1011" s="105">
        <f>SUM(L1004:L1010)</f>
        <v>114900</v>
      </c>
    </row>
    <row r="1012" spans="1:12" ht="15" thickBot="1">
      <c r="A1012" s="213" t="s">
        <v>144</v>
      </c>
      <c r="B1012" s="214"/>
      <c r="C1012" s="214"/>
      <c r="D1012" s="214"/>
      <c r="E1012" s="214"/>
      <c r="F1012" s="214"/>
      <c r="G1012" s="214"/>
      <c r="H1012" s="214"/>
      <c r="I1012" s="214"/>
      <c r="J1012" s="214"/>
      <c r="K1012" s="214"/>
      <c r="L1012" s="215"/>
    </row>
    <row r="1013" spans="1:12" ht="77.25" thickBot="1">
      <c r="A1013" s="11" t="s">
        <v>12</v>
      </c>
      <c r="B1013" s="12" t="s">
        <v>818</v>
      </c>
      <c r="C1013" s="12" t="s">
        <v>907</v>
      </c>
      <c r="D1013" s="148"/>
      <c r="E1013" s="151"/>
      <c r="F1013" s="148"/>
      <c r="G1013" s="149"/>
      <c r="H1013" s="148"/>
      <c r="I1013" s="151"/>
      <c r="J1013" s="148"/>
      <c r="K1013" s="151"/>
      <c r="L1013" s="16">
        <v>80000</v>
      </c>
    </row>
    <row r="1014" spans="1:12" ht="63.75">
      <c r="A1014" s="37" t="s">
        <v>15</v>
      </c>
      <c r="B1014" s="18" t="s">
        <v>820</v>
      </c>
      <c r="C1014" s="18" t="s">
        <v>819</v>
      </c>
      <c r="D1014" s="134"/>
      <c r="E1014" s="135"/>
      <c r="F1014" s="84"/>
      <c r="G1014" s="92"/>
      <c r="H1014" s="152"/>
      <c r="I1014" s="153"/>
      <c r="J1014" s="152"/>
      <c r="K1014" s="85"/>
      <c r="L1014" s="22">
        <v>100000</v>
      </c>
    </row>
    <row r="1015" spans="1:12" ht="14.25">
      <c r="A1015" s="38"/>
      <c r="B1015" s="172"/>
      <c r="C1015" s="173"/>
      <c r="D1015" s="173"/>
      <c r="E1015" s="173"/>
      <c r="F1015" s="173"/>
      <c r="G1015" s="173"/>
      <c r="H1015" s="173"/>
      <c r="I1015" s="173"/>
      <c r="J1015" s="173"/>
      <c r="K1015" s="174"/>
      <c r="L1015" s="105">
        <f>SUM(L1013:L1014)</f>
        <v>180000</v>
      </c>
    </row>
    <row r="1016" spans="1:12" ht="15" thickBot="1">
      <c r="A1016" s="213" t="s">
        <v>164</v>
      </c>
      <c r="B1016" s="214"/>
      <c r="C1016" s="214"/>
      <c r="D1016" s="214"/>
      <c r="E1016" s="214"/>
      <c r="F1016" s="214"/>
      <c r="G1016" s="214"/>
      <c r="H1016" s="214"/>
      <c r="I1016" s="214"/>
      <c r="J1016" s="214"/>
      <c r="K1016" s="214"/>
      <c r="L1016" s="215"/>
    </row>
    <row r="1017" spans="1:12" ht="64.5" thickBot="1">
      <c r="A1017" s="11" t="s">
        <v>12</v>
      </c>
      <c r="B1017" s="99" t="s">
        <v>821</v>
      </c>
      <c r="C1017" s="12" t="s">
        <v>601</v>
      </c>
      <c r="D1017" s="48"/>
      <c r="E1017" s="50"/>
      <c r="F1017" s="46"/>
      <c r="G1017" s="52"/>
      <c r="H1017" s="48"/>
      <c r="I1017" s="50"/>
      <c r="J1017" s="46"/>
      <c r="K1017" s="47"/>
      <c r="L1017" s="104">
        <v>60000</v>
      </c>
    </row>
    <row r="1018" spans="1:12" ht="15" thickBot="1">
      <c r="A1018" s="200" t="s">
        <v>176</v>
      </c>
      <c r="B1018" s="201"/>
      <c r="C1018" s="201"/>
      <c r="D1018" s="201"/>
      <c r="E1018" s="201"/>
      <c r="F1018" s="201"/>
      <c r="G1018" s="201"/>
      <c r="H1018" s="201"/>
      <c r="I1018" s="201"/>
      <c r="J1018" s="201"/>
      <c r="K1018" s="201"/>
      <c r="L1018" s="202"/>
    </row>
    <row r="1019" spans="1:12" ht="15" thickBot="1">
      <c r="A1019" s="11" t="s">
        <v>12</v>
      </c>
      <c r="B1019" s="12" t="s">
        <v>163</v>
      </c>
      <c r="C1019" s="12" t="s">
        <v>163</v>
      </c>
      <c r="D1019" s="46"/>
      <c r="E1019" s="47"/>
      <c r="F1019" s="46"/>
      <c r="G1019" s="52"/>
      <c r="H1019" s="46"/>
      <c r="I1019" s="47"/>
      <c r="J1019" s="46"/>
      <c r="K1019" s="47"/>
      <c r="L1019" s="104">
        <v>0</v>
      </c>
    </row>
    <row r="1020" spans="1:12" ht="15" thickBot="1">
      <c r="A1020" s="200" t="s">
        <v>187</v>
      </c>
      <c r="B1020" s="201"/>
      <c r="C1020" s="201"/>
      <c r="D1020" s="201"/>
      <c r="E1020" s="201"/>
      <c r="F1020" s="201"/>
      <c r="G1020" s="201"/>
      <c r="H1020" s="201"/>
      <c r="I1020" s="201"/>
      <c r="J1020" s="201"/>
      <c r="K1020" s="201"/>
      <c r="L1020" s="202"/>
    </row>
    <row r="1021" spans="1:12" ht="64.5" thickBot="1">
      <c r="A1021" s="11" t="s">
        <v>12</v>
      </c>
      <c r="B1021" s="12" t="s">
        <v>822</v>
      </c>
      <c r="C1021" s="12"/>
      <c r="D1021" s="148"/>
      <c r="E1021" s="151"/>
      <c r="F1021" s="148"/>
      <c r="G1021" s="149"/>
      <c r="H1021" s="148"/>
      <c r="I1021" s="151"/>
      <c r="J1021" s="148"/>
      <c r="K1021" s="151"/>
      <c r="L1021" s="16">
        <v>300000</v>
      </c>
    </row>
    <row r="1022" spans="1:12" ht="63.75">
      <c r="A1022" s="37" t="s">
        <v>15</v>
      </c>
      <c r="B1022" s="18" t="s">
        <v>823</v>
      </c>
      <c r="C1022" s="18"/>
      <c r="D1022" s="152"/>
      <c r="E1022" s="153"/>
      <c r="F1022" s="152"/>
      <c r="G1022" s="154"/>
      <c r="H1022" s="152"/>
      <c r="I1022" s="153"/>
      <c r="J1022" s="152"/>
      <c r="K1022" s="153"/>
      <c r="L1022" s="22">
        <v>50000</v>
      </c>
    </row>
    <row r="1023" spans="1:12" ht="14.25">
      <c r="A1023" s="38"/>
      <c r="B1023" s="172"/>
      <c r="C1023" s="173"/>
      <c r="D1023" s="173"/>
      <c r="E1023" s="173"/>
      <c r="F1023" s="173"/>
      <c r="G1023" s="173"/>
      <c r="H1023" s="173"/>
      <c r="I1023" s="173"/>
      <c r="J1023" s="173"/>
      <c r="K1023" s="174"/>
      <c r="L1023" s="105">
        <f>SUM(L1021:L1022)</f>
        <v>350000</v>
      </c>
    </row>
    <row r="1024" spans="1:12" ht="15" thickBot="1">
      <c r="A1024" s="213" t="s">
        <v>198</v>
      </c>
      <c r="B1024" s="214"/>
      <c r="C1024" s="214"/>
      <c r="D1024" s="214"/>
      <c r="E1024" s="214"/>
      <c r="F1024" s="214"/>
      <c r="G1024" s="214"/>
      <c r="H1024" s="214"/>
      <c r="I1024" s="214"/>
      <c r="J1024" s="214"/>
      <c r="K1024" s="214"/>
      <c r="L1024" s="215"/>
    </row>
    <row r="1025" spans="1:12" ht="26.25" thickBot="1">
      <c r="A1025" s="11" t="s">
        <v>12</v>
      </c>
      <c r="B1025" s="12" t="s">
        <v>824</v>
      </c>
      <c r="C1025" s="12"/>
      <c r="D1025" s="46"/>
      <c r="E1025" s="47"/>
      <c r="F1025" s="46"/>
      <c r="G1025" s="49"/>
      <c r="H1025" s="46"/>
      <c r="I1025" s="47"/>
      <c r="J1025" s="46"/>
      <c r="K1025" s="50"/>
      <c r="L1025" s="16">
        <v>25000</v>
      </c>
    </row>
    <row r="1026" spans="1:12" ht="25.5">
      <c r="A1026" s="37" t="s">
        <v>15</v>
      </c>
      <c r="B1026" s="18" t="s">
        <v>825</v>
      </c>
      <c r="C1026" s="18"/>
      <c r="D1026" s="76"/>
      <c r="E1026" s="77"/>
      <c r="F1026" s="76"/>
      <c r="G1026" s="78"/>
      <c r="H1026" s="76"/>
      <c r="I1026" s="77"/>
      <c r="J1026" s="76"/>
      <c r="K1026" s="77"/>
      <c r="L1026" s="22">
        <v>50000</v>
      </c>
    </row>
    <row r="1027" spans="1:12" ht="14.25">
      <c r="A1027" s="38"/>
      <c r="B1027" s="172"/>
      <c r="C1027" s="173"/>
      <c r="D1027" s="173"/>
      <c r="E1027" s="173"/>
      <c r="F1027" s="173"/>
      <c r="G1027" s="173"/>
      <c r="H1027" s="173"/>
      <c r="I1027" s="173"/>
      <c r="J1027" s="173"/>
      <c r="K1027" s="174"/>
      <c r="L1027" s="105">
        <f>SUM(L1025:L1026)</f>
        <v>75000</v>
      </c>
    </row>
    <row r="1028" spans="1:12" ht="15" thickBot="1">
      <c r="A1028" s="213" t="s">
        <v>209</v>
      </c>
      <c r="B1028" s="214"/>
      <c r="C1028" s="214"/>
      <c r="D1028" s="214"/>
      <c r="E1028" s="214"/>
      <c r="F1028" s="214"/>
      <c r="G1028" s="214"/>
      <c r="H1028" s="214"/>
      <c r="I1028" s="214"/>
      <c r="J1028" s="214"/>
      <c r="K1028" s="214"/>
      <c r="L1028" s="215"/>
    </row>
    <row r="1029" spans="1:12" ht="26.25" thickBot="1">
      <c r="A1029" s="11" t="s">
        <v>12</v>
      </c>
      <c r="B1029" s="12" t="s">
        <v>826</v>
      </c>
      <c r="C1029" s="12"/>
      <c r="D1029" s="164"/>
      <c r="E1029" s="165"/>
      <c r="F1029" s="148"/>
      <c r="G1029" s="149"/>
      <c r="H1029" s="148"/>
      <c r="I1029" s="151"/>
      <c r="J1029" s="148"/>
      <c r="K1029" s="151"/>
      <c r="L1029" s="16">
        <v>90000</v>
      </c>
    </row>
    <row r="1030" spans="1:12" ht="25.5">
      <c r="A1030" s="216" t="s">
        <v>15</v>
      </c>
      <c r="B1030" s="18" t="s">
        <v>827</v>
      </c>
      <c r="C1030" s="216"/>
      <c r="D1030" s="390"/>
      <c r="E1030" s="209"/>
      <c r="F1030" s="219"/>
      <c r="G1030" s="227"/>
      <c r="H1030" s="413"/>
      <c r="I1030" s="209"/>
      <c r="J1030" s="219"/>
      <c r="K1030" s="209"/>
      <c r="L1030" s="180">
        <v>50000</v>
      </c>
    </row>
    <row r="1031" spans="1:12" ht="15" thickBot="1">
      <c r="A1031" s="218"/>
      <c r="B1031" s="12" t="s">
        <v>828</v>
      </c>
      <c r="C1031" s="218"/>
      <c r="D1031" s="391"/>
      <c r="E1031" s="210"/>
      <c r="F1031" s="221"/>
      <c r="G1031" s="228"/>
      <c r="H1031" s="418"/>
      <c r="I1031" s="210"/>
      <c r="J1031" s="221"/>
      <c r="K1031" s="210"/>
      <c r="L1031" s="206"/>
    </row>
    <row r="1032" spans="1:12" ht="25.5">
      <c r="A1032" s="216" t="s">
        <v>18</v>
      </c>
      <c r="B1032" s="18" t="s">
        <v>829</v>
      </c>
      <c r="C1032" s="216"/>
      <c r="D1032" s="390"/>
      <c r="E1032" s="209"/>
      <c r="F1032" s="219"/>
      <c r="G1032" s="392"/>
      <c r="H1032" s="413"/>
      <c r="I1032" s="209"/>
      <c r="J1032" s="219"/>
      <c r="K1032" s="394"/>
      <c r="L1032" s="180">
        <v>30000</v>
      </c>
    </row>
    <row r="1033" spans="1:12" ht="14.25">
      <c r="A1033" s="217"/>
      <c r="B1033" s="18" t="s">
        <v>830</v>
      </c>
      <c r="C1033" s="217"/>
      <c r="D1033" s="411"/>
      <c r="E1033" s="308"/>
      <c r="F1033" s="220"/>
      <c r="G1033" s="412"/>
      <c r="H1033" s="414"/>
      <c r="I1033" s="308"/>
      <c r="J1033" s="220"/>
      <c r="K1033" s="406"/>
      <c r="L1033" s="276"/>
    </row>
    <row r="1034" spans="1:12" ht="14.25">
      <c r="A1034" s="217"/>
      <c r="B1034" s="18" t="s">
        <v>831</v>
      </c>
      <c r="C1034" s="217"/>
      <c r="D1034" s="411"/>
      <c r="E1034" s="308"/>
      <c r="F1034" s="220"/>
      <c r="G1034" s="412"/>
      <c r="H1034" s="414"/>
      <c r="I1034" s="308"/>
      <c r="J1034" s="220"/>
      <c r="K1034" s="406"/>
      <c r="L1034" s="276"/>
    </row>
    <row r="1035" spans="1:12" ht="15" thickBot="1">
      <c r="A1035" s="114"/>
      <c r="B1035" s="175"/>
      <c r="C1035" s="176"/>
      <c r="D1035" s="176"/>
      <c r="E1035" s="176"/>
      <c r="F1035" s="176"/>
      <c r="G1035" s="176"/>
      <c r="H1035" s="176"/>
      <c r="I1035" s="176"/>
      <c r="J1035" s="176"/>
      <c r="K1035" s="177"/>
      <c r="L1035" s="112">
        <f>SUM(L1029:L1034)</f>
        <v>170000</v>
      </c>
    </row>
    <row r="1036" spans="1:12" ht="15" thickBot="1">
      <c r="A1036" s="178" t="s">
        <v>218</v>
      </c>
      <c r="B1036" s="179"/>
      <c r="C1036" s="179"/>
      <c r="D1036" s="179"/>
      <c r="E1036" s="179"/>
      <c r="F1036" s="179"/>
      <c r="G1036" s="179"/>
      <c r="H1036" s="179"/>
      <c r="I1036" s="179"/>
      <c r="J1036" s="179"/>
      <c r="K1036" s="179"/>
      <c r="L1036" s="121">
        <f>(L1035+L1027+L1023+L1019+L1017+L1015+L1011+L1002+L995+L993+L974+L970+L967+L965+L955+L950+L948)</f>
        <v>4193900</v>
      </c>
    </row>
    <row r="1037" spans="1:12" ht="33" customHeight="1" thickBot="1">
      <c r="A1037" s="416" t="s">
        <v>832</v>
      </c>
      <c r="B1037" s="417"/>
      <c r="C1037" s="417"/>
      <c r="D1037" s="417"/>
      <c r="E1037" s="417"/>
      <c r="F1037" s="417"/>
      <c r="G1037" s="417"/>
      <c r="H1037" s="417"/>
      <c r="I1037" s="417"/>
      <c r="J1037" s="417"/>
      <c r="K1037" s="417"/>
      <c r="L1037" s="125">
        <f>(L231+L476+L587+L730+L834+L936+L1036)</f>
        <v>59109220</v>
      </c>
    </row>
    <row r="1038" spans="1:12" ht="14.25">
      <c r="A1038" s="366"/>
      <c r="B1038" s="366"/>
      <c r="C1038" s="366"/>
      <c r="D1038" s="366"/>
      <c r="E1038" s="366"/>
      <c r="F1038" s="366"/>
      <c r="G1038" s="366"/>
      <c r="H1038" s="366"/>
      <c r="I1038" s="366"/>
      <c r="J1038" s="366"/>
      <c r="K1038" s="366"/>
      <c r="L1038" s="124"/>
    </row>
    <row r="1040" ht="14.25">
      <c r="B1040" s="62" t="s">
        <v>833</v>
      </c>
    </row>
    <row r="1041" ht="14.25">
      <c r="B1041" s="62" t="s">
        <v>834</v>
      </c>
    </row>
    <row r="1058" ht="14.25">
      <c r="M1058" s="95" t="s">
        <v>835</v>
      </c>
    </row>
    <row r="1059" ht="14.25">
      <c r="M1059" s="95"/>
    </row>
    <row r="1060" ht="14.25">
      <c r="M1060" s="95"/>
    </row>
    <row r="1061" ht="18.75">
      <c r="M1061" s="96" t="s">
        <v>836</v>
      </c>
    </row>
    <row r="1062" ht="18.75">
      <c r="M1062" s="96" t="s">
        <v>837</v>
      </c>
    </row>
    <row r="1063" ht="19.5" thickBot="1">
      <c r="M1063" s="100"/>
    </row>
    <row r="1064" spans="13:15" ht="16.5" thickBot="1">
      <c r="M1064" s="97" t="s">
        <v>1</v>
      </c>
      <c r="N1064" s="98" t="s">
        <v>838</v>
      </c>
      <c r="O1064" s="98" t="s">
        <v>839</v>
      </c>
    </row>
    <row r="1065" spans="13:15" ht="23.25" customHeight="1" thickBot="1">
      <c r="M1065" s="2" t="s">
        <v>12</v>
      </c>
      <c r="N1065" s="3" t="s">
        <v>840</v>
      </c>
      <c r="O1065" s="101">
        <f>(L15+L249+L487+L600+L746+L852+L948)</f>
        <v>13704500</v>
      </c>
    </row>
    <row r="1066" spans="13:16" ht="16.5" thickBot="1">
      <c r="M1066" s="2" t="s">
        <v>15</v>
      </c>
      <c r="N1066" s="3" t="s">
        <v>841</v>
      </c>
      <c r="O1066" s="101">
        <f>(L20+L263+L491+L608+L755+L860+L950)</f>
        <v>2429000</v>
      </c>
      <c r="P1066" s="4"/>
    </row>
    <row r="1067" spans="13:15" ht="16.5" thickBot="1">
      <c r="M1067" s="2" t="s">
        <v>18</v>
      </c>
      <c r="N1067" s="3" t="s">
        <v>842</v>
      </c>
      <c r="O1067" s="101">
        <f>(L30+L275+L497+L620+L761+L867+L955)</f>
        <v>2902600</v>
      </c>
    </row>
    <row r="1068" spans="13:15" ht="16.5" thickBot="1">
      <c r="M1068" s="2" t="s">
        <v>20</v>
      </c>
      <c r="N1068" s="3" t="s">
        <v>843</v>
      </c>
      <c r="O1068" s="101">
        <f>(L40+L293+L506+L625+L766+L875+L965)</f>
        <v>2900000</v>
      </c>
    </row>
    <row r="1069" spans="13:15" ht="16.5" thickBot="1">
      <c r="M1069" s="2" t="s">
        <v>23</v>
      </c>
      <c r="N1069" s="3" t="s">
        <v>844</v>
      </c>
      <c r="O1069" s="101">
        <f>(L51+L301+L516+L632+L774+L881+L967)</f>
        <v>2860000</v>
      </c>
    </row>
    <row r="1070" spans="13:15" ht="16.5" thickBot="1">
      <c r="M1070" s="2" t="s">
        <v>35</v>
      </c>
      <c r="N1070" s="3" t="s">
        <v>845</v>
      </c>
      <c r="O1070" s="101">
        <f>(L68+L326+L520+L645+L776+L883+L970)</f>
        <v>3020000</v>
      </c>
    </row>
    <row r="1071" spans="13:15" ht="16.5" thickBot="1">
      <c r="M1071" s="2" t="s">
        <v>37</v>
      </c>
      <c r="N1071" s="3" t="s">
        <v>846</v>
      </c>
      <c r="O1071" s="101">
        <f>(L79+L331+L522+L654+L783+L886+L974)</f>
        <v>2990000</v>
      </c>
    </row>
    <row r="1072" spans="13:15" ht="16.5" thickBot="1">
      <c r="M1072" s="2" t="s">
        <v>120</v>
      </c>
      <c r="N1072" s="3" t="s">
        <v>847</v>
      </c>
      <c r="O1072" s="101">
        <f>(L89+L344+L533+L664+L785+L895+L993)</f>
        <v>2640000</v>
      </c>
    </row>
    <row r="1073" spans="13:15" ht="16.5" thickBot="1">
      <c r="M1073" s="2" t="s">
        <v>121</v>
      </c>
      <c r="N1073" s="3" t="s">
        <v>848</v>
      </c>
      <c r="O1073" s="101">
        <f>(L97+L356+L540+L673+L795+L897+L995)</f>
        <v>2200000</v>
      </c>
    </row>
    <row r="1074" spans="13:15" ht="16.5" thickBot="1">
      <c r="M1074" s="2" t="s">
        <v>122</v>
      </c>
      <c r="N1074" s="3" t="s">
        <v>849</v>
      </c>
      <c r="O1074" s="101">
        <f>(L125+L390+L544+L678+L797+L899+L1002)</f>
        <v>3010000</v>
      </c>
    </row>
    <row r="1075" spans="13:15" ht="16.5" thickBot="1">
      <c r="M1075" s="2" t="s">
        <v>124</v>
      </c>
      <c r="N1075" s="3" t="s">
        <v>850</v>
      </c>
      <c r="O1075" s="101">
        <f>(L156+L412+L554+L684+L806+L907+L1011)</f>
        <v>2228354</v>
      </c>
    </row>
    <row r="1076" spans="13:15" ht="16.5" thickBot="1">
      <c r="M1076" s="2" t="s">
        <v>126</v>
      </c>
      <c r="N1076" s="3" t="s">
        <v>851</v>
      </c>
      <c r="O1076" s="101">
        <f>(L179+L424+L559+L693+L808+L916+L1015)</f>
        <v>3506000</v>
      </c>
    </row>
    <row r="1077" spans="13:15" ht="16.5" thickBot="1">
      <c r="M1077" s="2" t="s">
        <v>127</v>
      </c>
      <c r="N1077" s="3" t="s">
        <v>852</v>
      </c>
      <c r="O1077" s="101">
        <f>(L187+L430+L565+L698+L813+L918+L1017)</f>
        <v>3000000</v>
      </c>
    </row>
    <row r="1078" spans="13:15" ht="16.5" thickBot="1">
      <c r="M1078" s="2" t="s">
        <v>129</v>
      </c>
      <c r="N1078" s="3" t="s">
        <v>853</v>
      </c>
      <c r="O1078" s="101">
        <f>(L199+L443+L567+L706+L815+L923+L1019)</f>
        <v>2760000</v>
      </c>
    </row>
    <row r="1079" spans="13:15" ht="16.5" thickBot="1">
      <c r="M1079" s="2" t="s">
        <v>131</v>
      </c>
      <c r="N1079" s="3" t="s">
        <v>854</v>
      </c>
      <c r="O1079" s="101">
        <f>(L211+L449+L570+L714+L822+L925+L1023)</f>
        <v>2625000</v>
      </c>
    </row>
    <row r="1080" spans="13:15" ht="16.5" thickBot="1">
      <c r="M1080" s="2" t="s">
        <v>133</v>
      </c>
      <c r="N1080" s="3" t="s">
        <v>855</v>
      </c>
      <c r="O1080" s="101">
        <f>(L220+L465+L577+L723+L827+L930+L1027)</f>
        <v>3334000</v>
      </c>
    </row>
    <row r="1081" spans="13:15" ht="16.5" thickBot="1">
      <c r="M1081" s="2" t="s">
        <v>134</v>
      </c>
      <c r="N1081" s="3" t="s">
        <v>856</v>
      </c>
      <c r="O1081" s="101">
        <f>(L230+L475+L586+L729+L833+L935+L1035)</f>
        <v>2999766</v>
      </c>
    </row>
    <row r="1082" spans="13:16" ht="16.5" thickBot="1">
      <c r="M1082" s="409" t="s">
        <v>857</v>
      </c>
      <c r="N1082" s="410"/>
      <c r="O1082" s="102">
        <f>SUM(O1065:O1081)</f>
        <v>59109220</v>
      </c>
      <c r="P1082" s="4"/>
    </row>
    <row r="1083" spans="13:15" ht="18.75">
      <c r="M1083" s="100"/>
      <c r="O1083" s="103"/>
    </row>
  </sheetData>
  <sheetProtection password="D43F" sheet="1" formatCells="0" formatColumns="0" formatRows="0" insertColumns="0" insertRows="0" insertHyperlinks="0" deleteColumns="0" deleteRows="0" sort="0" autoFilter="0" pivotTables="0"/>
  <mergeCells count="2146">
    <mergeCell ref="B134:B135"/>
    <mergeCell ref="C127:C128"/>
    <mergeCell ref="C130:C131"/>
    <mergeCell ref="B132:B133"/>
    <mergeCell ref="B139:B140"/>
    <mergeCell ref="B253:B254"/>
    <mergeCell ref="B249:K249"/>
    <mergeCell ref="H253:H254"/>
    <mergeCell ref="I253:I254"/>
    <mergeCell ref="J253:J254"/>
    <mergeCell ref="B753:B754"/>
    <mergeCell ref="B854:B855"/>
    <mergeCell ref="L1032:L1034"/>
    <mergeCell ref="A1037:K1037"/>
    <mergeCell ref="J1032:J1034"/>
    <mergeCell ref="F1030:F1031"/>
    <mergeCell ref="G1030:G1031"/>
    <mergeCell ref="H1030:H1031"/>
    <mergeCell ref="I1030:I1031"/>
    <mergeCell ref="M1082:N1082"/>
    <mergeCell ref="L1030:L1031"/>
    <mergeCell ref="A1032:A1034"/>
    <mergeCell ref="C1032:C1034"/>
    <mergeCell ref="D1032:D1034"/>
    <mergeCell ref="E1032:E1034"/>
    <mergeCell ref="F1032:F1034"/>
    <mergeCell ref="G1032:G1034"/>
    <mergeCell ref="H1032:H1034"/>
    <mergeCell ref="I1032:I1034"/>
    <mergeCell ref="J1030:J1031"/>
    <mergeCell ref="K1030:K1031"/>
    <mergeCell ref="K1008:K1010"/>
    <mergeCell ref="L1008:L1010"/>
    <mergeCell ref="A1012:L1012"/>
    <mergeCell ref="A1016:L1016"/>
    <mergeCell ref="A1024:L1024"/>
    <mergeCell ref="A1028:L1028"/>
    <mergeCell ref="B1011:K1011"/>
    <mergeCell ref="B1015:K1015"/>
    <mergeCell ref="B1023:K1023"/>
    <mergeCell ref="K1006:K1007"/>
    <mergeCell ref="L1006:L1007"/>
    <mergeCell ref="A1008:A1010"/>
    <mergeCell ref="B1008:B1010"/>
    <mergeCell ref="C1008:C1010"/>
    <mergeCell ref="D1008:D1010"/>
    <mergeCell ref="E1008:E1010"/>
    <mergeCell ref="F1008:F1010"/>
    <mergeCell ref="G1008:G1010"/>
    <mergeCell ref="H1008:H1010"/>
    <mergeCell ref="A1006:A1007"/>
    <mergeCell ref="B1006:B1007"/>
    <mergeCell ref="C1006:C1007"/>
    <mergeCell ref="D1006:D1007"/>
    <mergeCell ref="E1006:E1007"/>
    <mergeCell ref="F1006:F1007"/>
    <mergeCell ref="K1000:K1001"/>
    <mergeCell ref="L1000:L1001"/>
    <mergeCell ref="A1003:L1003"/>
    <mergeCell ref="A1000:A1001"/>
    <mergeCell ref="B1000:B1001"/>
    <mergeCell ref="D1000:D1001"/>
    <mergeCell ref="E1000:E1001"/>
    <mergeCell ref="F1000:F1001"/>
    <mergeCell ref="G1000:G1001"/>
    <mergeCell ref="H997:H998"/>
    <mergeCell ref="I997:I998"/>
    <mergeCell ref="J997:J998"/>
    <mergeCell ref="H1000:H1001"/>
    <mergeCell ref="I1000:I1001"/>
    <mergeCell ref="J1000:J1001"/>
    <mergeCell ref="K997:K998"/>
    <mergeCell ref="L997:L998"/>
    <mergeCell ref="H988:H992"/>
    <mergeCell ref="I988:I992"/>
    <mergeCell ref="J988:J992"/>
    <mergeCell ref="K988:K992"/>
    <mergeCell ref="A994:L994"/>
    <mergeCell ref="A997:A998"/>
    <mergeCell ref="C997:C998"/>
    <mergeCell ref="D997:D998"/>
    <mergeCell ref="J983:J984"/>
    <mergeCell ref="K983:K984"/>
    <mergeCell ref="L983:L984"/>
    <mergeCell ref="A996:L996"/>
    <mergeCell ref="F985:F986"/>
    <mergeCell ref="G985:G986"/>
    <mergeCell ref="H985:H986"/>
    <mergeCell ref="E988:E992"/>
    <mergeCell ref="F988:F992"/>
    <mergeCell ref="G988:G992"/>
    <mergeCell ref="E997:E998"/>
    <mergeCell ref="F997:F998"/>
    <mergeCell ref="I983:I984"/>
    <mergeCell ref="A983:A984"/>
    <mergeCell ref="B983:B984"/>
    <mergeCell ref="D983:D984"/>
    <mergeCell ref="E983:E984"/>
    <mergeCell ref="F983:F984"/>
    <mergeCell ref="G983:G984"/>
    <mergeCell ref="G997:G998"/>
    <mergeCell ref="A978:A982"/>
    <mergeCell ref="B978:B982"/>
    <mergeCell ref="D978:D982"/>
    <mergeCell ref="E978:E982"/>
    <mergeCell ref="F978:F982"/>
    <mergeCell ref="G978:G982"/>
    <mergeCell ref="H974:H976"/>
    <mergeCell ref="I974:I976"/>
    <mergeCell ref="J974:J976"/>
    <mergeCell ref="K974:K976"/>
    <mergeCell ref="L974:L976"/>
    <mergeCell ref="A977:L977"/>
    <mergeCell ref="A974:A976"/>
    <mergeCell ref="C974:C976"/>
    <mergeCell ref="D974:D976"/>
    <mergeCell ref="E974:E976"/>
    <mergeCell ref="L967:L968"/>
    <mergeCell ref="A969:L969"/>
    <mergeCell ref="A970:A972"/>
    <mergeCell ref="B970:B972"/>
    <mergeCell ref="D970:D972"/>
    <mergeCell ref="E970:E972"/>
    <mergeCell ref="F970:F972"/>
    <mergeCell ref="G970:G972"/>
    <mergeCell ref="H970:H972"/>
    <mergeCell ref="L960:L963"/>
    <mergeCell ref="A966:L966"/>
    <mergeCell ref="A967:A968"/>
    <mergeCell ref="C967:C968"/>
    <mergeCell ref="D967:D968"/>
    <mergeCell ref="E967:E968"/>
    <mergeCell ref="F967:F968"/>
    <mergeCell ref="G967:G968"/>
    <mergeCell ref="H967:H968"/>
    <mergeCell ref="I967:I968"/>
    <mergeCell ref="K957:K959"/>
    <mergeCell ref="L957:L959"/>
    <mergeCell ref="A960:A963"/>
    <mergeCell ref="B960:B963"/>
    <mergeCell ref="D960:D963"/>
    <mergeCell ref="E960:E963"/>
    <mergeCell ref="F960:F963"/>
    <mergeCell ref="G960:G963"/>
    <mergeCell ref="H960:H963"/>
    <mergeCell ref="I960:I963"/>
    <mergeCell ref="K952:K953"/>
    <mergeCell ref="L952:L953"/>
    <mergeCell ref="A956:L956"/>
    <mergeCell ref="A957:A959"/>
    <mergeCell ref="B957:B959"/>
    <mergeCell ref="D957:D959"/>
    <mergeCell ref="E957:E959"/>
    <mergeCell ref="F957:F959"/>
    <mergeCell ref="G957:G959"/>
    <mergeCell ref="H957:H959"/>
    <mergeCell ref="A949:L949"/>
    <mergeCell ref="A952:A953"/>
    <mergeCell ref="C952:C953"/>
    <mergeCell ref="D952:D953"/>
    <mergeCell ref="E952:E953"/>
    <mergeCell ref="F952:F953"/>
    <mergeCell ref="G952:G953"/>
    <mergeCell ref="H952:H953"/>
    <mergeCell ref="I952:I953"/>
    <mergeCell ref="J952:J953"/>
    <mergeCell ref="A588:K589"/>
    <mergeCell ref="L588:L589"/>
    <mergeCell ref="A942:A944"/>
    <mergeCell ref="B942:B944"/>
    <mergeCell ref="C942:C944"/>
    <mergeCell ref="D942:K942"/>
    <mergeCell ref="D943:G943"/>
    <mergeCell ref="H943:K943"/>
    <mergeCell ref="H820:H821"/>
    <mergeCell ref="I820:I821"/>
    <mergeCell ref="A578:L578"/>
    <mergeCell ref="I579:I581"/>
    <mergeCell ref="J579:J581"/>
    <mergeCell ref="I583:I584"/>
    <mergeCell ref="J583:J584"/>
    <mergeCell ref="L583:L584"/>
    <mergeCell ref="E583:E584"/>
    <mergeCell ref="F583:F584"/>
    <mergeCell ref="F579:F581"/>
    <mergeCell ref="D583:D584"/>
    <mergeCell ref="A569:L569"/>
    <mergeCell ref="I570:I571"/>
    <mergeCell ref="J570:J571"/>
    <mergeCell ref="A572:L572"/>
    <mergeCell ref="I573:I574"/>
    <mergeCell ref="J573:J574"/>
    <mergeCell ref="H573:H574"/>
    <mergeCell ref="K573:K574"/>
    <mergeCell ref="L573:L574"/>
    <mergeCell ref="H570:H571"/>
    <mergeCell ref="A566:L566"/>
    <mergeCell ref="I567:I568"/>
    <mergeCell ref="J567:J568"/>
    <mergeCell ref="A567:A568"/>
    <mergeCell ref="C567:C568"/>
    <mergeCell ref="D567:D568"/>
    <mergeCell ref="E567:E568"/>
    <mergeCell ref="F567:F568"/>
    <mergeCell ref="G567:G568"/>
    <mergeCell ref="H567:H568"/>
    <mergeCell ref="L537:L539"/>
    <mergeCell ref="B537:B539"/>
    <mergeCell ref="C537:C539"/>
    <mergeCell ref="A560:L560"/>
    <mergeCell ref="I562:I563"/>
    <mergeCell ref="J562:J563"/>
    <mergeCell ref="A562:A563"/>
    <mergeCell ref="B562:B563"/>
    <mergeCell ref="D562:D563"/>
    <mergeCell ref="E562:E563"/>
    <mergeCell ref="I535:I536"/>
    <mergeCell ref="J535:J536"/>
    <mergeCell ref="I537:I539"/>
    <mergeCell ref="J537:J539"/>
    <mergeCell ref="H537:H539"/>
    <mergeCell ref="K537:K539"/>
    <mergeCell ref="K535:K536"/>
    <mergeCell ref="J522:J524"/>
    <mergeCell ref="A525:L525"/>
    <mergeCell ref="I526:I527"/>
    <mergeCell ref="J526:J527"/>
    <mergeCell ref="I528:I529"/>
    <mergeCell ref="J528:J529"/>
    <mergeCell ref="H528:H529"/>
    <mergeCell ref="K528:K529"/>
    <mergeCell ref="L528:L529"/>
    <mergeCell ref="B522:B524"/>
    <mergeCell ref="A507:L507"/>
    <mergeCell ref="I508:I512"/>
    <mergeCell ref="J508:J512"/>
    <mergeCell ref="H508:H512"/>
    <mergeCell ref="K508:K512"/>
    <mergeCell ref="L508:L512"/>
    <mergeCell ref="F508:F512"/>
    <mergeCell ref="A508:A512"/>
    <mergeCell ref="B508:B512"/>
    <mergeCell ref="D508:D512"/>
    <mergeCell ref="D483:K483"/>
    <mergeCell ref="H484:K484"/>
    <mergeCell ref="A486:L486"/>
    <mergeCell ref="A488:L488"/>
    <mergeCell ref="A492:L492"/>
    <mergeCell ref="A498:L498"/>
    <mergeCell ref="B491:K491"/>
    <mergeCell ref="B497:K497"/>
    <mergeCell ref="I500:I501"/>
    <mergeCell ref="K1032:K1034"/>
    <mergeCell ref="A1018:L1018"/>
    <mergeCell ref="A1020:L1020"/>
    <mergeCell ref="A1030:A1031"/>
    <mergeCell ref="C1030:C1031"/>
    <mergeCell ref="D1030:D1031"/>
    <mergeCell ref="E1030:E1031"/>
    <mergeCell ref="I1008:I1010"/>
    <mergeCell ref="J1008:J1010"/>
    <mergeCell ref="J960:J963"/>
    <mergeCell ref="K960:K963"/>
    <mergeCell ref="I985:I986"/>
    <mergeCell ref="J985:J986"/>
    <mergeCell ref="K985:K986"/>
    <mergeCell ref="H978:H982"/>
    <mergeCell ref="I978:I982"/>
    <mergeCell ref="J978:J982"/>
    <mergeCell ref="K978:K982"/>
    <mergeCell ref="K967:K968"/>
    <mergeCell ref="A951:L951"/>
    <mergeCell ref="A945:L945"/>
    <mergeCell ref="A823:L823"/>
    <mergeCell ref="A828:L828"/>
    <mergeCell ref="A835:K836"/>
    <mergeCell ref="L835:L836"/>
    <mergeCell ref="A924:L924"/>
    <mergeCell ref="A926:L926"/>
    <mergeCell ref="D928:D929"/>
    <mergeCell ref="E928:E929"/>
    <mergeCell ref="J820:J821"/>
    <mergeCell ref="K820:K821"/>
    <mergeCell ref="L820:L821"/>
    <mergeCell ref="B820:B821"/>
    <mergeCell ref="C820:C821"/>
    <mergeCell ref="D820:D821"/>
    <mergeCell ref="E820:E821"/>
    <mergeCell ref="F820:F821"/>
    <mergeCell ref="G820:G821"/>
    <mergeCell ref="A816:L816"/>
    <mergeCell ref="A818:A819"/>
    <mergeCell ref="C818:C819"/>
    <mergeCell ref="D818:D819"/>
    <mergeCell ref="E818:E819"/>
    <mergeCell ref="F818:F819"/>
    <mergeCell ref="G818:G819"/>
    <mergeCell ref="H818:H819"/>
    <mergeCell ref="I818:I819"/>
    <mergeCell ref="J818:J819"/>
    <mergeCell ref="J808:J809"/>
    <mergeCell ref="K808:K809"/>
    <mergeCell ref="L808:L809"/>
    <mergeCell ref="A810:L810"/>
    <mergeCell ref="A814:L814"/>
    <mergeCell ref="J803:J804"/>
    <mergeCell ref="K803:K804"/>
    <mergeCell ref="L803:L804"/>
    <mergeCell ref="A807:L807"/>
    <mergeCell ref="A808:A809"/>
    <mergeCell ref="B808:B809"/>
    <mergeCell ref="C808:C809"/>
    <mergeCell ref="D808:D809"/>
    <mergeCell ref="E808:E809"/>
    <mergeCell ref="A803:A804"/>
    <mergeCell ref="B803:B804"/>
    <mergeCell ref="C803:C804"/>
    <mergeCell ref="D803:D804"/>
    <mergeCell ref="E803:E804"/>
    <mergeCell ref="F803:F804"/>
    <mergeCell ref="G803:G804"/>
    <mergeCell ref="H803:H804"/>
    <mergeCell ref="I803:I804"/>
    <mergeCell ref="A799:L799"/>
    <mergeCell ref="A801:A802"/>
    <mergeCell ref="B801:B802"/>
    <mergeCell ref="C801:C802"/>
    <mergeCell ref="D801:D802"/>
    <mergeCell ref="E801:E802"/>
    <mergeCell ref="F801:F802"/>
    <mergeCell ref="G801:G802"/>
    <mergeCell ref="H801:H802"/>
    <mergeCell ref="L793:L794"/>
    <mergeCell ref="A796:L796"/>
    <mergeCell ref="A797:A798"/>
    <mergeCell ref="C797:C798"/>
    <mergeCell ref="D797:D798"/>
    <mergeCell ref="E797:E798"/>
    <mergeCell ref="F797:F798"/>
    <mergeCell ref="G797:G798"/>
    <mergeCell ref="H797:H798"/>
    <mergeCell ref="J790:J791"/>
    <mergeCell ref="K790:K791"/>
    <mergeCell ref="A793:A794"/>
    <mergeCell ref="B793:B794"/>
    <mergeCell ref="C793:C794"/>
    <mergeCell ref="D793:D794"/>
    <mergeCell ref="E793:E794"/>
    <mergeCell ref="F793:F794"/>
    <mergeCell ref="G793:G794"/>
    <mergeCell ref="A789:L789"/>
    <mergeCell ref="A790:A791"/>
    <mergeCell ref="B790:B791"/>
    <mergeCell ref="D790:D791"/>
    <mergeCell ref="E790:E791"/>
    <mergeCell ref="F790:F791"/>
    <mergeCell ref="G790:G791"/>
    <mergeCell ref="H790:H791"/>
    <mergeCell ref="I790:I791"/>
    <mergeCell ref="K781:K782"/>
    <mergeCell ref="L781:L782"/>
    <mergeCell ref="A784:L784"/>
    <mergeCell ref="A785:A788"/>
    <mergeCell ref="B785:B788"/>
    <mergeCell ref="D785:D788"/>
    <mergeCell ref="E785:E788"/>
    <mergeCell ref="F785:F788"/>
    <mergeCell ref="G785:G788"/>
    <mergeCell ref="A781:A782"/>
    <mergeCell ref="C781:C782"/>
    <mergeCell ref="D781:D782"/>
    <mergeCell ref="E781:E782"/>
    <mergeCell ref="F781:F782"/>
    <mergeCell ref="G781:G782"/>
    <mergeCell ref="H781:H782"/>
    <mergeCell ref="I781:I782"/>
    <mergeCell ref="J781:J782"/>
    <mergeCell ref="L776:L777"/>
    <mergeCell ref="A778:L778"/>
    <mergeCell ref="A779:A780"/>
    <mergeCell ref="C779:C780"/>
    <mergeCell ref="D779:D780"/>
    <mergeCell ref="E779:E780"/>
    <mergeCell ref="F779:F780"/>
    <mergeCell ref="G779:G780"/>
    <mergeCell ref="M772:M773"/>
    <mergeCell ref="A775:L775"/>
    <mergeCell ref="A776:A777"/>
    <mergeCell ref="B776:B777"/>
    <mergeCell ref="D776:D777"/>
    <mergeCell ref="E776:E777"/>
    <mergeCell ref="F776:F777"/>
    <mergeCell ref="G776:G777"/>
    <mergeCell ref="M770:M771"/>
    <mergeCell ref="A772:A773"/>
    <mergeCell ref="C772:C773"/>
    <mergeCell ref="D772:D773"/>
    <mergeCell ref="E772:E773"/>
    <mergeCell ref="F772:F773"/>
    <mergeCell ref="G772:G773"/>
    <mergeCell ref="H772:H773"/>
    <mergeCell ref="I772:I773"/>
    <mergeCell ref="L772:L773"/>
    <mergeCell ref="M764:M765"/>
    <mergeCell ref="A767:L767"/>
    <mergeCell ref="A770:A771"/>
    <mergeCell ref="B770:B771"/>
    <mergeCell ref="D770:D771"/>
    <mergeCell ref="E770:E771"/>
    <mergeCell ref="F770:F771"/>
    <mergeCell ref="G770:G771"/>
    <mergeCell ref="I764:I765"/>
    <mergeCell ref="J764:J765"/>
    <mergeCell ref="A762:L762"/>
    <mergeCell ref="H770:H771"/>
    <mergeCell ref="A764:A765"/>
    <mergeCell ref="B764:B765"/>
    <mergeCell ref="D764:D765"/>
    <mergeCell ref="E764:E765"/>
    <mergeCell ref="F764:F765"/>
    <mergeCell ref="G764:G765"/>
    <mergeCell ref="L764:L765"/>
    <mergeCell ref="H764:H765"/>
    <mergeCell ref="H757:H758"/>
    <mergeCell ref="I757:I758"/>
    <mergeCell ref="J757:J758"/>
    <mergeCell ref="K757:K758"/>
    <mergeCell ref="L757:L758"/>
    <mergeCell ref="M757:M758"/>
    <mergeCell ref="G753:G754"/>
    <mergeCell ref="L753:L754"/>
    <mergeCell ref="M753:M754"/>
    <mergeCell ref="A756:L756"/>
    <mergeCell ref="A757:A758"/>
    <mergeCell ref="C757:C758"/>
    <mergeCell ref="D757:D758"/>
    <mergeCell ref="E757:E758"/>
    <mergeCell ref="F757:F758"/>
    <mergeCell ref="G757:G758"/>
    <mergeCell ref="J743:J744"/>
    <mergeCell ref="K743:K744"/>
    <mergeCell ref="L743:L744"/>
    <mergeCell ref="M743:M744"/>
    <mergeCell ref="A747:L747"/>
    <mergeCell ref="A753:A754"/>
    <mergeCell ref="C753:C754"/>
    <mergeCell ref="D753:D754"/>
    <mergeCell ref="E753:E754"/>
    <mergeCell ref="F753:F754"/>
    <mergeCell ref="H737:K737"/>
    <mergeCell ref="A739:L739"/>
    <mergeCell ref="A743:A744"/>
    <mergeCell ref="C743:C744"/>
    <mergeCell ref="D743:D744"/>
    <mergeCell ref="E743:E744"/>
    <mergeCell ref="F743:F744"/>
    <mergeCell ref="G743:G744"/>
    <mergeCell ref="H743:H744"/>
    <mergeCell ref="I743:I744"/>
    <mergeCell ref="G583:G584"/>
    <mergeCell ref="H583:H584"/>
    <mergeCell ref="K583:K584"/>
    <mergeCell ref="G579:G581"/>
    <mergeCell ref="H579:H581"/>
    <mergeCell ref="K579:K581"/>
    <mergeCell ref="L575:L576"/>
    <mergeCell ref="A579:A581"/>
    <mergeCell ref="B579:B581"/>
    <mergeCell ref="C579:C581"/>
    <mergeCell ref="D579:D581"/>
    <mergeCell ref="E579:E581"/>
    <mergeCell ref="A575:A576"/>
    <mergeCell ref="B575:B576"/>
    <mergeCell ref="I575:I576"/>
    <mergeCell ref="F575:F576"/>
    <mergeCell ref="E570:E571"/>
    <mergeCell ref="F570:F571"/>
    <mergeCell ref="G570:G571"/>
    <mergeCell ref="F573:F574"/>
    <mergeCell ref="G573:G574"/>
    <mergeCell ref="K575:K576"/>
    <mergeCell ref="J575:J576"/>
    <mergeCell ref="H575:H576"/>
    <mergeCell ref="A555:L555"/>
    <mergeCell ref="A545:L545"/>
    <mergeCell ref="B559:K559"/>
    <mergeCell ref="K570:K571"/>
    <mergeCell ref="L570:L571"/>
    <mergeCell ref="K567:K568"/>
    <mergeCell ref="L567:L568"/>
    <mergeCell ref="A570:A571"/>
    <mergeCell ref="C570:C571"/>
    <mergeCell ref="D570:D571"/>
    <mergeCell ref="B531:B532"/>
    <mergeCell ref="D531:D532"/>
    <mergeCell ref="E531:E532"/>
    <mergeCell ref="F562:F563"/>
    <mergeCell ref="G562:G563"/>
    <mergeCell ref="H562:H563"/>
    <mergeCell ref="D537:D539"/>
    <mergeCell ref="E537:E539"/>
    <mergeCell ref="F537:F539"/>
    <mergeCell ref="G537:G539"/>
    <mergeCell ref="E535:E536"/>
    <mergeCell ref="F535:F536"/>
    <mergeCell ref="G535:G536"/>
    <mergeCell ref="H531:H532"/>
    <mergeCell ref="B533:K533"/>
    <mergeCell ref="I531:I532"/>
    <mergeCell ref="J531:J532"/>
    <mergeCell ref="K531:K532"/>
    <mergeCell ref="A534:L534"/>
    <mergeCell ref="A531:A532"/>
    <mergeCell ref="F531:F532"/>
    <mergeCell ref="G531:G532"/>
    <mergeCell ref="K526:K527"/>
    <mergeCell ref="L526:L527"/>
    <mergeCell ref="A528:A529"/>
    <mergeCell ref="B528:B529"/>
    <mergeCell ref="D528:D529"/>
    <mergeCell ref="E528:E529"/>
    <mergeCell ref="F528:F529"/>
    <mergeCell ref="G528:G529"/>
    <mergeCell ref="I522:I524"/>
    <mergeCell ref="A513:A514"/>
    <mergeCell ref="L522:L524"/>
    <mergeCell ref="A526:A527"/>
    <mergeCell ref="B526:B527"/>
    <mergeCell ref="D526:D527"/>
    <mergeCell ref="E526:E527"/>
    <mergeCell ref="F526:F527"/>
    <mergeCell ref="G526:G527"/>
    <mergeCell ref="H526:H527"/>
    <mergeCell ref="A522:A524"/>
    <mergeCell ref="G508:G512"/>
    <mergeCell ref="C522:C524"/>
    <mergeCell ref="D522:D524"/>
    <mergeCell ref="E522:E524"/>
    <mergeCell ref="F522:F524"/>
    <mergeCell ref="B513:B514"/>
    <mergeCell ref="D513:D514"/>
    <mergeCell ref="E513:E514"/>
    <mergeCell ref="F513:F514"/>
    <mergeCell ref="I513:I514"/>
    <mergeCell ref="J513:J514"/>
    <mergeCell ref="A517:L517"/>
    <mergeCell ref="A521:L521"/>
    <mergeCell ref="A504:A505"/>
    <mergeCell ref="B504:B505"/>
    <mergeCell ref="D504:D505"/>
    <mergeCell ref="E504:E505"/>
    <mergeCell ref="F504:F505"/>
    <mergeCell ref="J504:J505"/>
    <mergeCell ref="K504:K505"/>
    <mergeCell ref="L504:L505"/>
    <mergeCell ref="K502:K503"/>
    <mergeCell ref="L502:L503"/>
    <mergeCell ref="I502:I503"/>
    <mergeCell ref="J502:J503"/>
    <mergeCell ref="I504:I505"/>
    <mergeCell ref="A500:A501"/>
    <mergeCell ref="B500:B501"/>
    <mergeCell ref="D500:D501"/>
    <mergeCell ref="E500:E501"/>
    <mergeCell ref="F500:F501"/>
    <mergeCell ref="G500:G501"/>
    <mergeCell ref="H500:H501"/>
    <mergeCell ref="J500:J501"/>
    <mergeCell ref="A1038:K1038"/>
    <mergeCell ref="A483:A485"/>
    <mergeCell ref="B483:B485"/>
    <mergeCell ref="C483:C485"/>
    <mergeCell ref="D484:G484"/>
    <mergeCell ref="G1006:G1007"/>
    <mergeCell ref="H1006:H1007"/>
    <mergeCell ref="I1006:I1007"/>
    <mergeCell ref="J1006:J1007"/>
    <mergeCell ref="A985:A986"/>
    <mergeCell ref="B985:B986"/>
    <mergeCell ref="D985:D986"/>
    <mergeCell ref="E985:E986"/>
    <mergeCell ref="L985:L986"/>
    <mergeCell ref="B1002:K1002"/>
    <mergeCell ref="A988:A992"/>
    <mergeCell ref="B988:B992"/>
    <mergeCell ref="D988:D992"/>
    <mergeCell ref="L978:L982"/>
    <mergeCell ref="H983:H984"/>
    <mergeCell ref="F974:F976"/>
    <mergeCell ref="G974:G976"/>
    <mergeCell ref="A973:L973"/>
    <mergeCell ref="J967:J968"/>
    <mergeCell ref="I970:I972"/>
    <mergeCell ref="J970:J972"/>
    <mergeCell ref="K970:K972"/>
    <mergeCell ref="L970:L972"/>
    <mergeCell ref="I957:I959"/>
    <mergeCell ref="J957:J959"/>
    <mergeCell ref="J928:J929"/>
    <mergeCell ref="K928:K929"/>
    <mergeCell ref="L928:L929"/>
    <mergeCell ref="A931:L931"/>
    <mergeCell ref="A937:K938"/>
    <mergeCell ref="L937:L938"/>
    <mergeCell ref="A928:A929"/>
    <mergeCell ref="B928:B929"/>
    <mergeCell ref="F928:F929"/>
    <mergeCell ref="G928:G929"/>
    <mergeCell ref="H928:H929"/>
    <mergeCell ref="I928:I929"/>
    <mergeCell ref="H918:H921"/>
    <mergeCell ref="I918:I921"/>
    <mergeCell ref="J918:J921"/>
    <mergeCell ref="K918:K921"/>
    <mergeCell ref="L918:L921"/>
    <mergeCell ref="A922:L922"/>
    <mergeCell ref="A918:A921"/>
    <mergeCell ref="B918:B921"/>
    <mergeCell ref="D918:D921"/>
    <mergeCell ref="E918:E921"/>
    <mergeCell ref="F918:F921"/>
    <mergeCell ref="G918:G921"/>
    <mergeCell ref="A917:L917"/>
    <mergeCell ref="A910:A911"/>
    <mergeCell ref="C910:C911"/>
    <mergeCell ref="D910:D911"/>
    <mergeCell ref="E910:E911"/>
    <mergeCell ref="F910:F911"/>
    <mergeCell ref="G910:G911"/>
    <mergeCell ref="J910:J911"/>
    <mergeCell ref="K910:K911"/>
    <mergeCell ref="L910:L911"/>
    <mergeCell ref="H910:H911"/>
    <mergeCell ref="I910:I911"/>
    <mergeCell ref="A908:L908"/>
    <mergeCell ref="A898:L898"/>
    <mergeCell ref="A900:L900"/>
    <mergeCell ref="A904:A905"/>
    <mergeCell ref="B904:B905"/>
    <mergeCell ref="C904:C905"/>
    <mergeCell ref="D904:D905"/>
    <mergeCell ref="E904:E905"/>
    <mergeCell ref="K904:K905"/>
    <mergeCell ref="F904:F905"/>
    <mergeCell ref="G904:G905"/>
    <mergeCell ref="H893:H894"/>
    <mergeCell ref="I893:I894"/>
    <mergeCell ref="J893:J894"/>
    <mergeCell ref="K893:K894"/>
    <mergeCell ref="F893:F894"/>
    <mergeCell ref="G893:G894"/>
    <mergeCell ref="L893:L894"/>
    <mergeCell ref="L904:L905"/>
    <mergeCell ref="H904:H905"/>
    <mergeCell ref="I904:I905"/>
    <mergeCell ref="J904:J905"/>
    <mergeCell ref="A896:L896"/>
    <mergeCell ref="A893:A894"/>
    <mergeCell ref="B893:B894"/>
    <mergeCell ref="D893:D894"/>
    <mergeCell ref="E893:E894"/>
    <mergeCell ref="G891:G892"/>
    <mergeCell ref="H891:H892"/>
    <mergeCell ref="I891:I892"/>
    <mergeCell ref="J891:J892"/>
    <mergeCell ref="K891:K892"/>
    <mergeCell ref="L891:L892"/>
    <mergeCell ref="H889:H890"/>
    <mergeCell ref="I889:I890"/>
    <mergeCell ref="J889:J890"/>
    <mergeCell ref="K889:K890"/>
    <mergeCell ref="L889:L890"/>
    <mergeCell ref="A891:A892"/>
    <mergeCell ref="B891:B892"/>
    <mergeCell ref="D891:D892"/>
    <mergeCell ref="E891:E892"/>
    <mergeCell ref="F891:F892"/>
    <mergeCell ref="K883:K884"/>
    <mergeCell ref="L883:L884"/>
    <mergeCell ref="A885:L885"/>
    <mergeCell ref="A887:L887"/>
    <mergeCell ref="A889:A890"/>
    <mergeCell ref="B889:B890"/>
    <mergeCell ref="D889:D890"/>
    <mergeCell ref="E889:E890"/>
    <mergeCell ref="F889:F890"/>
    <mergeCell ref="G889:G890"/>
    <mergeCell ref="I877:I878"/>
    <mergeCell ref="J877:J878"/>
    <mergeCell ref="K877:K878"/>
    <mergeCell ref="L877:L878"/>
    <mergeCell ref="A882:L882"/>
    <mergeCell ref="A883:A884"/>
    <mergeCell ref="B883:B884"/>
    <mergeCell ref="D883:D884"/>
    <mergeCell ref="E883:E884"/>
    <mergeCell ref="F883:F884"/>
    <mergeCell ref="A877:A878"/>
    <mergeCell ref="D877:D878"/>
    <mergeCell ref="E877:E878"/>
    <mergeCell ref="F877:F878"/>
    <mergeCell ref="G877:G878"/>
    <mergeCell ref="H877:H878"/>
    <mergeCell ref="L872:L873"/>
    <mergeCell ref="A876:L876"/>
    <mergeCell ref="A872:A873"/>
    <mergeCell ref="B872:B873"/>
    <mergeCell ref="D872:D873"/>
    <mergeCell ref="E872:E873"/>
    <mergeCell ref="F872:F873"/>
    <mergeCell ref="G872:G873"/>
    <mergeCell ref="J870:J871"/>
    <mergeCell ref="H872:H873"/>
    <mergeCell ref="I872:I873"/>
    <mergeCell ref="J872:J873"/>
    <mergeCell ref="K872:K873"/>
    <mergeCell ref="K870:K871"/>
    <mergeCell ref="L870:L871"/>
    <mergeCell ref="A870:A871"/>
    <mergeCell ref="B870:B871"/>
    <mergeCell ref="C870:C871"/>
    <mergeCell ref="D870:D871"/>
    <mergeCell ref="E870:E871"/>
    <mergeCell ref="F870:F871"/>
    <mergeCell ref="G870:G871"/>
    <mergeCell ref="H870:H871"/>
    <mergeCell ref="I870:I871"/>
    <mergeCell ref="L863:L864"/>
    <mergeCell ref="A868:L868"/>
    <mergeCell ref="A863:A864"/>
    <mergeCell ref="C863:C864"/>
    <mergeCell ref="D863:D864"/>
    <mergeCell ref="E863:E864"/>
    <mergeCell ref="F863:F864"/>
    <mergeCell ref="G863:G864"/>
    <mergeCell ref="J857:J859"/>
    <mergeCell ref="K857:K859"/>
    <mergeCell ref="H863:H864"/>
    <mergeCell ref="I863:I864"/>
    <mergeCell ref="J863:J864"/>
    <mergeCell ref="K863:K864"/>
    <mergeCell ref="L857:L859"/>
    <mergeCell ref="A861:L861"/>
    <mergeCell ref="A857:A859"/>
    <mergeCell ref="C857:C859"/>
    <mergeCell ref="D857:D859"/>
    <mergeCell ref="E857:E859"/>
    <mergeCell ref="F857:F859"/>
    <mergeCell ref="G857:G859"/>
    <mergeCell ref="H857:H859"/>
    <mergeCell ref="I857:I859"/>
    <mergeCell ref="G854:G855"/>
    <mergeCell ref="H854:H855"/>
    <mergeCell ref="I854:I855"/>
    <mergeCell ref="J854:J855"/>
    <mergeCell ref="K854:K855"/>
    <mergeCell ref="L854:L855"/>
    <mergeCell ref="I849:I851"/>
    <mergeCell ref="J849:J851"/>
    <mergeCell ref="K849:K851"/>
    <mergeCell ref="L849:L851"/>
    <mergeCell ref="A853:L853"/>
    <mergeCell ref="A854:A855"/>
    <mergeCell ref="C854:C855"/>
    <mergeCell ref="D854:D855"/>
    <mergeCell ref="E854:E855"/>
    <mergeCell ref="F854:F855"/>
    <mergeCell ref="C849:C851"/>
    <mergeCell ref="D849:D851"/>
    <mergeCell ref="E849:E851"/>
    <mergeCell ref="F849:F851"/>
    <mergeCell ref="G849:G851"/>
    <mergeCell ref="H849:H851"/>
    <mergeCell ref="A820:A821"/>
    <mergeCell ref="F808:F809"/>
    <mergeCell ref="G808:G809"/>
    <mergeCell ref="H808:H809"/>
    <mergeCell ref="I808:I809"/>
    <mergeCell ref="A840:A842"/>
    <mergeCell ref="B840:B842"/>
    <mergeCell ref="C840:C842"/>
    <mergeCell ref="D840:K840"/>
    <mergeCell ref="D841:G841"/>
    <mergeCell ref="I785:I788"/>
    <mergeCell ref="J785:J788"/>
    <mergeCell ref="K785:K788"/>
    <mergeCell ref="I801:I802"/>
    <mergeCell ref="J801:J802"/>
    <mergeCell ref="K801:K802"/>
    <mergeCell ref="I797:I798"/>
    <mergeCell ref="J797:J798"/>
    <mergeCell ref="K797:K798"/>
    <mergeCell ref="L779:L780"/>
    <mergeCell ref="H776:H777"/>
    <mergeCell ref="I776:I777"/>
    <mergeCell ref="J776:J777"/>
    <mergeCell ref="K776:K777"/>
    <mergeCell ref="H793:H794"/>
    <mergeCell ref="I793:I794"/>
    <mergeCell ref="J793:J794"/>
    <mergeCell ref="K793:K794"/>
    <mergeCell ref="H785:H788"/>
    <mergeCell ref="K764:K765"/>
    <mergeCell ref="I779:I780"/>
    <mergeCell ref="J779:J780"/>
    <mergeCell ref="K779:K780"/>
    <mergeCell ref="J772:J773"/>
    <mergeCell ref="H779:H780"/>
    <mergeCell ref="K772:K773"/>
    <mergeCell ref="H753:H754"/>
    <mergeCell ref="I753:I754"/>
    <mergeCell ref="J753:J754"/>
    <mergeCell ref="K753:K754"/>
    <mergeCell ref="A736:A738"/>
    <mergeCell ref="B736:B738"/>
    <mergeCell ref="C736:C738"/>
    <mergeCell ref="D736:K736"/>
    <mergeCell ref="B746:K746"/>
    <mergeCell ref="D737:G737"/>
    <mergeCell ref="J719:J720"/>
    <mergeCell ref="K719:K720"/>
    <mergeCell ref="L719:L720"/>
    <mergeCell ref="A724:L724"/>
    <mergeCell ref="A731:K732"/>
    <mergeCell ref="L731:L732"/>
    <mergeCell ref="B729:K729"/>
    <mergeCell ref="A730:K730"/>
    <mergeCell ref="K717:K718"/>
    <mergeCell ref="L717:L718"/>
    <mergeCell ref="A719:A720"/>
    <mergeCell ref="B719:B720"/>
    <mergeCell ref="D719:D720"/>
    <mergeCell ref="E719:E720"/>
    <mergeCell ref="F719:F720"/>
    <mergeCell ref="G719:G720"/>
    <mergeCell ref="H719:H720"/>
    <mergeCell ref="I719:I720"/>
    <mergeCell ref="A715:L715"/>
    <mergeCell ref="A717:A718"/>
    <mergeCell ref="B717:B718"/>
    <mergeCell ref="D717:D718"/>
    <mergeCell ref="E717:E718"/>
    <mergeCell ref="F717:F718"/>
    <mergeCell ref="G717:G718"/>
    <mergeCell ref="H717:H718"/>
    <mergeCell ref="I717:I718"/>
    <mergeCell ref="J717:J718"/>
    <mergeCell ref="G709:G710"/>
    <mergeCell ref="H709:H710"/>
    <mergeCell ref="I709:I710"/>
    <mergeCell ref="J709:J710"/>
    <mergeCell ref="K709:K710"/>
    <mergeCell ref="L709:L710"/>
    <mergeCell ref="K689:K691"/>
    <mergeCell ref="L689:L691"/>
    <mergeCell ref="A694:L694"/>
    <mergeCell ref="A699:L699"/>
    <mergeCell ref="A707:L707"/>
    <mergeCell ref="A709:A710"/>
    <mergeCell ref="C709:C710"/>
    <mergeCell ref="D709:D710"/>
    <mergeCell ref="E709:E710"/>
    <mergeCell ref="F709:F710"/>
    <mergeCell ref="E689:E691"/>
    <mergeCell ref="F689:F691"/>
    <mergeCell ref="G689:G691"/>
    <mergeCell ref="H689:H691"/>
    <mergeCell ref="I689:I691"/>
    <mergeCell ref="J689:J691"/>
    <mergeCell ref="H675:H676"/>
    <mergeCell ref="I675:I676"/>
    <mergeCell ref="J675:J676"/>
    <mergeCell ref="K675:K676"/>
    <mergeCell ref="L675:L676"/>
    <mergeCell ref="A679:L679"/>
    <mergeCell ref="B678:K678"/>
    <mergeCell ref="B666:L666"/>
    <mergeCell ref="B668:L668"/>
    <mergeCell ref="B671:L671"/>
    <mergeCell ref="A674:L674"/>
    <mergeCell ref="A675:A676"/>
    <mergeCell ref="B675:B676"/>
    <mergeCell ref="D675:D676"/>
    <mergeCell ref="E675:E676"/>
    <mergeCell ref="F675:F676"/>
    <mergeCell ref="G675:G676"/>
    <mergeCell ref="H662:H663"/>
    <mergeCell ref="I662:I663"/>
    <mergeCell ref="J662:J663"/>
    <mergeCell ref="K662:K663"/>
    <mergeCell ref="A665:L665"/>
    <mergeCell ref="A662:A663"/>
    <mergeCell ref="B662:B663"/>
    <mergeCell ref="C662:C663"/>
    <mergeCell ref="D662:D663"/>
    <mergeCell ref="I658:I659"/>
    <mergeCell ref="J658:J659"/>
    <mergeCell ref="K658:K659"/>
    <mergeCell ref="E662:E663"/>
    <mergeCell ref="F662:F663"/>
    <mergeCell ref="F660:F661"/>
    <mergeCell ref="G660:G661"/>
    <mergeCell ref="H660:H661"/>
    <mergeCell ref="I660:I661"/>
    <mergeCell ref="G662:G663"/>
    <mergeCell ref="A660:A661"/>
    <mergeCell ref="B660:B661"/>
    <mergeCell ref="C660:C661"/>
    <mergeCell ref="D660:D661"/>
    <mergeCell ref="E660:E661"/>
    <mergeCell ref="A658:A659"/>
    <mergeCell ref="B658:B659"/>
    <mergeCell ref="C658:C659"/>
    <mergeCell ref="D658:D659"/>
    <mergeCell ref="E658:E659"/>
    <mergeCell ref="L648:L649"/>
    <mergeCell ref="A655:L655"/>
    <mergeCell ref="A648:A649"/>
    <mergeCell ref="C648:C649"/>
    <mergeCell ref="D648:D649"/>
    <mergeCell ref="E648:E649"/>
    <mergeCell ref="F648:F649"/>
    <mergeCell ref="G648:G649"/>
    <mergeCell ref="B654:K654"/>
    <mergeCell ref="J641:J643"/>
    <mergeCell ref="H648:H649"/>
    <mergeCell ref="I648:I649"/>
    <mergeCell ref="J648:J649"/>
    <mergeCell ref="K648:K649"/>
    <mergeCell ref="K641:K643"/>
    <mergeCell ref="L641:L643"/>
    <mergeCell ref="A646:L646"/>
    <mergeCell ref="A641:A643"/>
    <mergeCell ref="B641:B643"/>
    <mergeCell ref="D641:D643"/>
    <mergeCell ref="E641:E643"/>
    <mergeCell ref="F641:F643"/>
    <mergeCell ref="G641:G643"/>
    <mergeCell ref="H641:H643"/>
    <mergeCell ref="I641:I643"/>
    <mergeCell ref="G637:G640"/>
    <mergeCell ref="H637:H640"/>
    <mergeCell ref="I637:I640"/>
    <mergeCell ref="J637:J640"/>
    <mergeCell ref="K637:K640"/>
    <mergeCell ref="L637:L640"/>
    <mergeCell ref="H634:H636"/>
    <mergeCell ref="I634:I636"/>
    <mergeCell ref="J634:J636"/>
    <mergeCell ref="K634:K636"/>
    <mergeCell ref="L634:L636"/>
    <mergeCell ref="A637:A640"/>
    <mergeCell ref="B637:B640"/>
    <mergeCell ref="D637:D640"/>
    <mergeCell ref="E637:E640"/>
    <mergeCell ref="F637:F640"/>
    <mergeCell ref="A634:A636"/>
    <mergeCell ref="B634:B636"/>
    <mergeCell ref="D634:D636"/>
    <mergeCell ref="E634:E636"/>
    <mergeCell ref="F634:F636"/>
    <mergeCell ref="G634:G636"/>
    <mergeCell ref="K629:K630"/>
    <mergeCell ref="L629:L630"/>
    <mergeCell ref="A633:L633"/>
    <mergeCell ref="A629:A630"/>
    <mergeCell ref="C629:C630"/>
    <mergeCell ref="D629:D630"/>
    <mergeCell ref="E629:E630"/>
    <mergeCell ref="F629:F630"/>
    <mergeCell ref="G629:G630"/>
    <mergeCell ref="G627:G628"/>
    <mergeCell ref="H627:H628"/>
    <mergeCell ref="I627:I628"/>
    <mergeCell ref="J627:J628"/>
    <mergeCell ref="H629:H630"/>
    <mergeCell ref="I629:I630"/>
    <mergeCell ref="J629:J630"/>
    <mergeCell ref="K627:K628"/>
    <mergeCell ref="L627:L628"/>
    <mergeCell ref="J618:J619"/>
    <mergeCell ref="K618:K619"/>
    <mergeCell ref="L618:L619"/>
    <mergeCell ref="A621:L621"/>
    <mergeCell ref="A626:L626"/>
    <mergeCell ref="A627:A628"/>
    <mergeCell ref="C627:C628"/>
    <mergeCell ref="D627:D628"/>
    <mergeCell ref="E627:E628"/>
    <mergeCell ref="F627:F628"/>
    <mergeCell ref="L615:L616"/>
    <mergeCell ref="A618:A619"/>
    <mergeCell ref="B618:B619"/>
    <mergeCell ref="C618:C619"/>
    <mergeCell ref="D618:D619"/>
    <mergeCell ref="E618:E619"/>
    <mergeCell ref="F618:F619"/>
    <mergeCell ref="G618:G619"/>
    <mergeCell ref="H618:H619"/>
    <mergeCell ref="I618:I619"/>
    <mergeCell ref="L604:L605"/>
    <mergeCell ref="A609:L609"/>
    <mergeCell ref="A615:A616"/>
    <mergeCell ref="C615:C616"/>
    <mergeCell ref="D615:D616"/>
    <mergeCell ref="E615:E616"/>
    <mergeCell ref="F615:F616"/>
    <mergeCell ref="G615:G616"/>
    <mergeCell ref="H615:H616"/>
    <mergeCell ref="I615:I616"/>
    <mergeCell ref="A595:L595"/>
    <mergeCell ref="A601:L601"/>
    <mergeCell ref="A604:A605"/>
    <mergeCell ref="C604:C605"/>
    <mergeCell ref="D604:D605"/>
    <mergeCell ref="E604:E605"/>
    <mergeCell ref="F604:F605"/>
    <mergeCell ref="G604:G605"/>
    <mergeCell ref="I604:I605"/>
    <mergeCell ref="A592:A594"/>
    <mergeCell ref="B592:B594"/>
    <mergeCell ref="C592:C594"/>
    <mergeCell ref="D592:K592"/>
    <mergeCell ref="D593:G593"/>
    <mergeCell ref="H593:K593"/>
    <mergeCell ref="B600:K600"/>
    <mergeCell ref="A573:A574"/>
    <mergeCell ref="B573:B574"/>
    <mergeCell ref="D573:D574"/>
    <mergeCell ref="E573:E574"/>
    <mergeCell ref="C575:C576"/>
    <mergeCell ref="D575:D576"/>
    <mergeCell ref="E575:E576"/>
    <mergeCell ref="L535:L536"/>
    <mergeCell ref="A537:A539"/>
    <mergeCell ref="B540:K540"/>
    <mergeCell ref="B544:K544"/>
    <mergeCell ref="B554:K554"/>
    <mergeCell ref="H535:H536"/>
    <mergeCell ref="A541:L541"/>
    <mergeCell ref="A535:A536"/>
    <mergeCell ref="B535:B536"/>
    <mergeCell ref="D535:D536"/>
    <mergeCell ref="L531:L532"/>
    <mergeCell ref="G522:G524"/>
    <mergeCell ref="H522:H524"/>
    <mergeCell ref="K522:K524"/>
    <mergeCell ref="H513:H514"/>
    <mergeCell ref="K513:K514"/>
    <mergeCell ref="B516:K516"/>
    <mergeCell ref="B520:K520"/>
    <mergeCell ref="G513:G514"/>
    <mergeCell ref="L513:L514"/>
    <mergeCell ref="E508:E512"/>
    <mergeCell ref="A502:A503"/>
    <mergeCell ref="B502:B503"/>
    <mergeCell ref="D502:D503"/>
    <mergeCell ref="E502:E503"/>
    <mergeCell ref="B506:K506"/>
    <mergeCell ref="G504:G505"/>
    <mergeCell ref="F502:F503"/>
    <mergeCell ref="G502:G503"/>
    <mergeCell ref="H504:H505"/>
    <mergeCell ref="K500:K501"/>
    <mergeCell ref="L500:L501"/>
    <mergeCell ref="H502:H503"/>
    <mergeCell ref="L396:L397"/>
    <mergeCell ref="B430:K430"/>
    <mergeCell ref="B443:K443"/>
    <mergeCell ref="B449:K449"/>
    <mergeCell ref="B465:K465"/>
    <mergeCell ref="B475:K475"/>
    <mergeCell ref="A476:K476"/>
    <mergeCell ref="B331:K331"/>
    <mergeCell ref="B344:K344"/>
    <mergeCell ref="B356:K356"/>
    <mergeCell ref="B390:K390"/>
    <mergeCell ref="B412:K412"/>
    <mergeCell ref="B424:K424"/>
    <mergeCell ref="B393:B395"/>
    <mergeCell ref="B402:B403"/>
    <mergeCell ref="H421:H423"/>
    <mergeCell ref="I421:I423"/>
    <mergeCell ref="G317:G318"/>
    <mergeCell ref="G307:G316"/>
    <mergeCell ref="H307:H316"/>
    <mergeCell ref="I307:I316"/>
    <mergeCell ref="E319:E325"/>
    <mergeCell ref="F319:F325"/>
    <mergeCell ref="H467:H468"/>
    <mergeCell ref="I467:I468"/>
    <mergeCell ref="J467:J468"/>
    <mergeCell ref="K467:K468"/>
    <mergeCell ref="L467:L468"/>
    <mergeCell ref="A477:K478"/>
    <mergeCell ref="L477:L478"/>
    <mergeCell ref="J458:J459"/>
    <mergeCell ref="K458:K459"/>
    <mergeCell ref="L458:L459"/>
    <mergeCell ref="A466:L466"/>
    <mergeCell ref="A467:A468"/>
    <mergeCell ref="C467:C468"/>
    <mergeCell ref="D467:D468"/>
    <mergeCell ref="E467:E468"/>
    <mergeCell ref="F467:F468"/>
    <mergeCell ref="G467:G468"/>
    <mergeCell ref="K453:K457"/>
    <mergeCell ref="L453:L457"/>
    <mergeCell ref="A458:A459"/>
    <mergeCell ref="B458:B459"/>
    <mergeCell ref="D458:D459"/>
    <mergeCell ref="E458:E459"/>
    <mergeCell ref="F458:F459"/>
    <mergeCell ref="G458:G459"/>
    <mergeCell ref="H458:H459"/>
    <mergeCell ref="I458:I459"/>
    <mergeCell ref="A450:L450"/>
    <mergeCell ref="A453:A457"/>
    <mergeCell ref="B453:B457"/>
    <mergeCell ref="D453:D457"/>
    <mergeCell ref="E453:E457"/>
    <mergeCell ref="F453:F457"/>
    <mergeCell ref="G453:G457"/>
    <mergeCell ref="H453:H457"/>
    <mergeCell ref="I453:I457"/>
    <mergeCell ref="J453:J457"/>
    <mergeCell ref="G445:G446"/>
    <mergeCell ref="H445:H446"/>
    <mergeCell ref="I445:I446"/>
    <mergeCell ref="J445:J446"/>
    <mergeCell ref="K445:K446"/>
    <mergeCell ref="L445:L446"/>
    <mergeCell ref="I440:I442"/>
    <mergeCell ref="J440:J442"/>
    <mergeCell ref="K440:K442"/>
    <mergeCell ref="L440:L442"/>
    <mergeCell ref="A444:L444"/>
    <mergeCell ref="A445:A446"/>
    <mergeCell ref="C445:C446"/>
    <mergeCell ref="D445:D446"/>
    <mergeCell ref="E445:E446"/>
    <mergeCell ref="F445:F446"/>
    <mergeCell ref="J434:J435"/>
    <mergeCell ref="K434:K435"/>
    <mergeCell ref="L434:L435"/>
    <mergeCell ref="A440:A442"/>
    <mergeCell ref="C440:C442"/>
    <mergeCell ref="D440:D442"/>
    <mergeCell ref="E440:E442"/>
    <mergeCell ref="F440:F442"/>
    <mergeCell ref="G440:G442"/>
    <mergeCell ref="H440:H442"/>
    <mergeCell ref="K432:K433"/>
    <mergeCell ref="L432:L433"/>
    <mergeCell ref="A434:A435"/>
    <mergeCell ref="C434:C435"/>
    <mergeCell ref="D434:D435"/>
    <mergeCell ref="E434:E435"/>
    <mergeCell ref="F434:F435"/>
    <mergeCell ref="G434:G435"/>
    <mergeCell ref="H434:H435"/>
    <mergeCell ref="I434:I435"/>
    <mergeCell ref="A431:L431"/>
    <mergeCell ref="A432:A433"/>
    <mergeCell ref="C432:C433"/>
    <mergeCell ref="D432:D433"/>
    <mergeCell ref="E432:E433"/>
    <mergeCell ref="F432:F433"/>
    <mergeCell ref="G432:G433"/>
    <mergeCell ref="H432:H433"/>
    <mergeCell ref="I432:I433"/>
    <mergeCell ref="J432:J433"/>
    <mergeCell ref="L421:L423"/>
    <mergeCell ref="A425:L425"/>
    <mergeCell ref="I419:I420"/>
    <mergeCell ref="J419:J420"/>
    <mergeCell ref="K419:K420"/>
    <mergeCell ref="L419:L420"/>
    <mergeCell ref="A421:A423"/>
    <mergeCell ref="C421:C423"/>
    <mergeCell ref="D421:D423"/>
    <mergeCell ref="E421:E423"/>
    <mergeCell ref="F421:F423"/>
    <mergeCell ref="G421:G423"/>
    <mergeCell ref="J414:J415"/>
    <mergeCell ref="K414:K415"/>
    <mergeCell ref="J421:J423"/>
    <mergeCell ref="K421:K423"/>
    <mergeCell ref="L414:L415"/>
    <mergeCell ref="A419:A420"/>
    <mergeCell ref="C419:C420"/>
    <mergeCell ref="D419:D420"/>
    <mergeCell ref="E419:E420"/>
    <mergeCell ref="F419:F420"/>
    <mergeCell ref="G419:G420"/>
    <mergeCell ref="H419:H420"/>
    <mergeCell ref="L410:L411"/>
    <mergeCell ref="A413:L413"/>
    <mergeCell ref="A414:A415"/>
    <mergeCell ref="C414:C415"/>
    <mergeCell ref="D414:D415"/>
    <mergeCell ref="E414:E415"/>
    <mergeCell ref="F414:F415"/>
    <mergeCell ref="G414:G415"/>
    <mergeCell ref="H414:H415"/>
    <mergeCell ref="I414:I415"/>
    <mergeCell ref="F410:F411"/>
    <mergeCell ref="G410:G411"/>
    <mergeCell ref="H410:H411"/>
    <mergeCell ref="I410:I411"/>
    <mergeCell ref="J410:J411"/>
    <mergeCell ref="K410:K411"/>
    <mergeCell ref="H402:H403"/>
    <mergeCell ref="I402:I403"/>
    <mergeCell ref="J402:J403"/>
    <mergeCell ref="K402:K403"/>
    <mergeCell ref="L402:L403"/>
    <mergeCell ref="A410:A411"/>
    <mergeCell ref="B410:B411"/>
    <mergeCell ref="C410:C411"/>
    <mergeCell ref="D410:D411"/>
    <mergeCell ref="E410:E411"/>
    <mergeCell ref="A402:A403"/>
    <mergeCell ref="C402:C403"/>
    <mergeCell ref="D402:D403"/>
    <mergeCell ref="E402:E403"/>
    <mergeCell ref="F402:F403"/>
    <mergeCell ref="G402:G403"/>
    <mergeCell ref="F396:F397"/>
    <mergeCell ref="G396:G397"/>
    <mergeCell ref="H396:H397"/>
    <mergeCell ref="I396:I397"/>
    <mergeCell ref="J396:J397"/>
    <mergeCell ref="K396:K397"/>
    <mergeCell ref="H393:H395"/>
    <mergeCell ref="I393:I395"/>
    <mergeCell ref="J393:J395"/>
    <mergeCell ref="K393:K395"/>
    <mergeCell ref="L393:L395"/>
    <mergeCell ref="A396:A397"/>
    <mergeCell ref="B396:B397"/>
    <mergeCell ref="C396:C397"/>
    <mergeCell ref="D396:D397"/>
    <mergeCell ref="E396:E397"/>
    <mergeCell ref="A393:A395"/>
    <mergeCell ref="C393:C395"/>
    <mergeCell ref="D393:D395"/>
    <mergeCell ref="E393:E395"/>
    <mergeCell ref="F393:F395"/>
    <mergeCell ref="G393:G395"/>
    <mergeCell ref="H384:H389"/>
    <mergeCell ref="I384:I389"/>
    <mergeCell ref="J384:J389"/>
    <mergeCell ref="K384:K389"/>
    <mergeCell ref="L384:L389"/>
    <mergeCell ref="A391:L391"/>
    <mergeCell ref="I379:I383"/>
    <mergeCell ref="J379:J383"/>
    <mergeCell ref="K379:K383"/>
    <mergeCell ref="L379:L383"/>
    <mergeCell ref="A384:A389"/>
    <mergeCell ref="B384:B389"/>
    <mergeCell ref="D384:D389"/>
    <mergeCell ref="E384:E389"/>
    <mergeCell ref="F384:F389"/>
    <mergeCell ref="G384:G389"/>
    <mergeCell ref="A379:A383"/>
    <mergeCell ref="D379:D383"/>
    <mergeCell ref="E379:E383"/>
    <mergeCell ref="F379:F383"/>
    <mergeCell ref="G379:G383"/>
    <mergeCell ref="H379:H383"/>
    <mergeCell ref="G375:G377"/>
    <mergeCell ref="H375:H377"/>
    <mergeCell ref="I375:I377"/>
    <mergeCell ref="J375:J377"/>
    <mergeCell ref="K375:K377"/>
    <mergeCell ref="L375:L377"/>
    <mergeCell ref="H369:H374"/>
    <mergeCell ref="I369:I374"/>
    <mergeCell ref="J369:J374"/>
    <mergeCell ref="K369:K374"/>
    <mergeCell ref="L369:L374"/>
    <mergeCell ref="A375:A377"/>
    <mergeCell ref="B375:B377"/>
    <mergeCell ref="D375:D377"/>
    <mergeCell ref="E375:E377"/>
    <mergeCell ref="F375:F377"/>
    <mergeCell ref="A369:A374"/>
    <mergeCell ref="B369:B374"/>
    <mergeCell ref="D369:D374"/>
    <mergeCell ref="E369:E374"/>
    <mergeCell ref="F369:F374"/>
    <mergeCell ref="G369:G374"/>
    <mergeCell ref="G363:G368"/>
    <mergeCell ref="H363:H368"/>
    <mergeCell ref="I363:I368"/>
    <mergeCell ref="J363:J368"/>
    <mergeCell ref="K363:K368"/>
    <mergeCell ref="L363:L368"/>
    <mergeCell ref="H358:H362"/>
    <mergeCell ref="I358:I362"/>
    <mergeCell ref="J358:J362"/>
    <mergeCell ref="K358:K362"/>
    <mergeCell ref="L358:L362"/>
    <mergeCell ref="A363:A368"/>
    <mergeCell ref="B363:B368"/>
    <mergeCell ref="D363:D368"/>
    <mergeCell ref="E363:E368"/>
    <mergeCell ref="F363:F368"/>
    <mergeCell ref="A358:A362"/>
    <mergeCell ref="B358:B362"/>
    <mergeCell ref="D358:D362"/>
    <mergeCell ref="E358:E362"/>
    <mergeCell ref="F358:F362"/>
    <mergeCell ref="G358:G362"/>
    <mergeCell ref="K354:K355"/>
    <mergeCell ref="L354:L355"/>
    <mergeCell ref="A357:L357"/>
    <mergeCell ref="A354:A355"/>
    <mergeCell ref="B354:B355"/>
    <mergeCell ref="D354:D355"/>
    <mergeCell ref="E354:E355"/>
    <mergeCell ref="F354:F355"/>
    <mergeCell ref="G354:G355"/>
    <mergeCell ref="G352:G353"/>
    <mergeCell ref="H352:H353"/>
    <mergeCell ref="I352:I353"/>
    <mergeCell ref="J352:J353"/>
    <mergeCell ref="H354:H355"/>
    <mergeCell ref="I354:I355"/>
    <mergeCell ref="J354:J355"/>
    <mergeCell ref="K352:K353"/>
    <mergeCell ref="L352:L353"/>
    <mergeCell ref="H349:H351"/>
    <mergeCell ref="I349:I351"/>
    <mergeCell ref="J349:J351"/>
    <mergeCell ref="K349:K351"/>
    <mergeCell ref="L349:L351"/>
    <mergeCell ref="A352:A353"/>
    <mergeCell ref="B352:B353"/>
    <mergeCell ref="D352:D353"/>
    <mergeCell ref="E352:E353"/>
    <mergeCell ref="F352:F353"/>
    <mergeCell ref="A349:A351"/>
    <mergeCell ref="B349:B351"/>
    <mergeCell ref="D349:D351"/>
    <mergeCell ref="E349:E351"/>
    <mergeCell ref="F349:F351"/>
    <mergeCell ref="G349:G351"/>
    <mergeCell ref="G346:G348"/>
    <mergeCell ref="H346:H348"/>
    <mergeCell ref="I346:I348"/>
    <mergeCell ref="J346:J348"/>
    <mergeCell ref="K346:K348"/>
    <mergeCell ref="L346:L348"/>
    <mergeCell ref="I333:I338"/>
    <mergeCell ref="J333:J338"/>
    <mergeCell ref="K333:K338"/>
    <mergeCell ref="L333:L338"/>
    <mergeCell ref="A345:L345"/>
    <mergeCell ref="A346:A348"/>
    <mergeCell ref="B346:B348"/>
    <mergeCell ref="D346:D348"/>
    <mergeCell ref="E346:E348"/>
    <mergeCell ref="F346:F348"/>
    <mergeCell ref="K329:K330"/>
    <mergeCell ref="L329:L330"/>
    <mergeCell ref="A332:L332"/>
    <mergeCell ref="A333:A338"/>
    <mergeCell ref="B333:B338"/>
    <mergeCell ref="D333:D338"/>
    <mergeCell ref="E333:E338"/>
    <mergeCell ref="F333:F338"/>
    <mergeCell ref="G333:G338"/>
    <mergeCell ref="H333:H338"/>
    <mergeCell ref="A327:L327"/>
    <mergeCell ref="A329:A330"/>
    <mergeCell ref="C329:C330"/>
    <mergeCell ref="D329:D330"/>
    <mergeCell ref="E329:E330"/>
    <mergeCell ref="F329:F330"/>
    <mergeCell ref="G329:G330"/>
    <mergeCell ref="H329:H330"/>
    <mergeCell ref="I329:I330"/>
    <mergeCell ref="J329:J330"/>
    <mergeCell ref="G319:G325"/>
    <mergeCell ref="H319:H325"/>
    <mergeCell ref="I319:I325"/>
    <mergeCell ref="J319:J325"/>
    <mergeCell ref="K319:K325"/>
    <mergeCell ref="B326:K326"/>
    <mergeCell ref="L319:L325"/>
    <mergeCell ref="H317:H318"/>
    <mergeCell ref="I317:I318"/>
    <mergeCell ref="J317:J318"/>
    <mergeCell ref="K317:K318"/>
    <mergeCell ref="L317:L318"/>
    <mergeCell ref="C317:C318"/>
    <mergeCell ref="D317:D318"/>
    <mergeCell ref="E317:E318"/>
    <mergeCell ref="F317:F318"/>
    <mergeCell ref="A299:A300"/>
    <mergeCell ref="B299:B300"/>
    <mergeCell ref="D299:D300"/>
    <mergeCell ref="E299:E300"/>
    <mergeCell ref="F299:F300"/>
    <mergeCell ref="B301:K301"/>
    <mergeCell ref="A319:A325"/>
    <mergeCell ref="B319:B325"/>
    <mergeCell ref="D319:D325"/>
    <mergeCell ref="A302:L302"/>
    <mergeCell ref="A307:A316"/>
    <mergeCell ref="B307:B316"/>
    <mergeCell ref="D307:D316"/>
    <mergeCell ref="E307:E316"/>
    <mergeCell ref="F307:F316"/>
    <mergeCell ref="A317:A318"/>
    <mergeCell ref="L295:L296"/>
    <mergeCell ref="H299:H300"/>
    <mergeCell ref="J307:J316"/>
    <mergeCell ref="K307:K316"/>
    <mergeCell ref="L307:L316"/>
    <mergeCell ref="I299:I300"/>
    <mergeCell ref="J299:J300"/>
    <mergeCell ref="K299:K300"/>
    <mergeCell ref="L299:L300"/>
    <mergeCell ref="J295:J296"/>
    <mergeCell ref="G299:G300"/>
    <mergeCell ref="L288:L292"/>
    <mergeCell ref="A294:L294"/>
    <mergeCell ref="A295:A296"/>
    <mergeCell ref="C295:C296"/>
    <mergeCell ref="D295:D296"/>
    <mergeCell ref="F295:F296"/>
    <mergeCell ref="E295:E296"/>
    <mergeCell ref="K295:K296"/>
    <mergeCell ref="A282:A285"/>
    <mergeCell ref="J282:J285"/>
    <mergeCell ref="K282:K285"/>
    <mergeCell ref="G295:G296"/>
    <mergeCell ref="H295:H296"/>
    <mergeCell ref="I295:I296"/>
    <mergeCell ref="F288:F292"/>
    <mergeCell ref="G288:G292"/>
    <mergeCell ref="H288:H292"/>
    <mergeCell ref="B293:K293"/>
    <mergeCell ref="A288:A292"/>
    <mergeCell ref="B288:B292"/>
    <mergeCell ref="C288:C292"/>
    <mergeCell ref="D288:D292"/>
    <mergeCell ref="E288:E292"/>
    <mergeCell ref="J288:J292"/>
    <mergeCell ref="I277:I281"/>
    <mergeCell ref="J277:J281"/>
    <mergeCell ref="K277:K281"/>
    <mergeCell ref="L277:L281"/>
    <mergeCell ref="I288:I292"/>
    <mergeCell ref="H277:H281"/>
    <mergeCell ref="L282:L285"/>
    <mergeCell ref="K288:K292"/>
    <mergeCell ref="I282:I285"/>
    <mergeCell ref="B282:B285"/>
    <mergeCell ref="D282:D285"/>
    <mergeCell ref="E282:E285"/>
    <mergeCell ref="F282:F285"/>
    <mergeCell ref="G282:G285"/>
    <mergeCell ref="H282:H285"/>
    <mergeCell ref="A277:A281"/>
    <mergeCell ref="B277:B281"/>
    <mergeCell ref="D277:D281"/>
    <mergeCell ref="E277:E281"/>
    <mergeCell ref="F277:F281"/>
    <mergeCell ref="G277:G281"/>
    <mergeCell ref="K266:K268"/>
    <mergeCell ref="L266:L268"/>
    <mergeCell ref="A276:L276"/>
    <mergeCell ref="B275:K275"/>
    <mergeCell ref="A266:A268"/>
    <mergeCell ref="C266:C268"/>
    <mergeCell ref="D266:D268"/>
    <mergeCell ref="E266:E268"/>
    <mergeCell ref="F266:F268"/>
    <mergeCell ref="G266:G268"/>
    <mergeCell ref="H261:H262"/>
    <mergeCell ref="I261:I262"/>
    <mergeCell ref="J261:J262"/>
    <mergeCell ref="H266:H268"/>
    <mergeCell ref="I266:I268"/>
    <mergeCell ref="J266:J268"/>
    <mergeCell ref="L261:L262"/>
    <mergeCell ref="A264:L264"/>
    <mergeCell ref="B263:K263"/>
    <mergeCell ref="I259:I260"/>
    <mergeCell ref="J259:J260"/>
    <mergeCell ref="K259:K260"/>
    <mergeCell ref="L259:L260"/>
    <mergeCell ref="A261:A262"/>
    <mergeCell ref="C261:C262"/>
    <mergeCell ref="D261:D262"/>
    <mergeCell ref="E261:E262"/>
    <mergeCell ref="F261:F262"/>
    <mergeCell ref="G261:G262"/>
    <mergeCell ref="J256:J258"/>
    <mergeCell ref="K256:K258"/>
    <mergeCell ref="K261:K262"/>
    <mergeCell ref="L256:L258"/>
    <mergeCell ref="A259:A260"/>
    <mergeCell ref="C259:C260"/>
    <mergeCell ref="D259:D260"/>
    <mergeCell ref="E259:E260"/>
    <mergeCell ref="F259:F260"/>
    <mergeCell ref="G259:G260"/>
    <mergeCell ref="H259:H260"/>
    <mergeCell ref="B256:B258"/>
    <mergeCell ref="K253:K254"/>
    <mergeCell ref="L253:L254"/>
    <mergeCell ref="A256:A258"/>
    <mergeCell ref="C256:C258"/>
    <mergeCell ref="D256:D258"/>
    <mergeCell ref="E256:E258"/>
    <mergeCell ref="F256:F258"/>
    <mergeCell ref="G256:G258"/>
    <mergeCell ref="H256:H258"/>
    <mergeCell ref="I256:I258"/>
    <mergeCell ref="I247:I248"/>
    <mergeCell ref="J247:J248"/>
    <mergeCell ref="K247:K248"/>
    <mergeCell ref="A250:L250"/>
    <mergeCell ref="A253:A254"/>
    <mergeCell ref="C253:C254"/>
    <mergeCell ref="D253:D254"/>
    <mergeCell ref="E253:E254"/>
    <mergeCell ref="F253:F254"/>
    <mergeCell ref="G253:G254"/>
    <mergeCell ref="J241:J242"/>
    <mergeCell ref="K241:K242"/>
    <mergeCell ref="A247:A248"/>
    <mergeCell ref="B247:B248"/>
    <mergeCell ref="C247:C248"/>
    <mergeCell ref="D247:D248"/>
    <mergeCell ref="E247:E248"/>
    <mergeCell ref="F247:F248"/>
    <mergeCell ref="G247:G248"/>
    <mergeCell ref="H247:H248"/>
    <mergeCell ref="A240:L240"/>
    <mergeCell ref="A241:A242"/>
    <mergeCell ref="B241:B242"/>
    <mergeCell ref="C241:C242"/>
    <mergeCell ref="D241:D242"/>
    <mergeCell ref="E241:E242"/>
    <mergeCell ref="F241:F242"/>
    <mergeCell ref="G241:G242"/>
    <mergeCell ref="H241:H242"/>
    <mergeCell ref="I241:I242"/>
    <mergeCell ref="B230:K230"/>
    <mergeCell ref="A231:K231"/>
    <mergeCell ref="A237:A239"/>
    <mergeCell ref="B237:B239"/>
    <mergeCell ref="C237:C239"/>
    <mergeCell ref="D237:K237"/>
    <mergeCell ref="D238:G238"/>
    <mergeCell ref="H238:K238"/>
    <mergeCell ref="A232:K233"/>
    <mergeCell ref="L232:L233"/>
    <mergeCell ref="B125:K125"/>
    <mergeCell ref="B114:B118"/>
    <mergeCell ref="B156:K156"/>
    <mergeCell ref="B179:K179"/>
    <mergeCell ref="B187:K187"/>
    <mergeCell ref="B199:K199"/>
    <mergeCell ref="B211:K211"/>
    <mergeCell ref="B220:K220"/>
    <mergeCell ref="G227:G228"/>
    <mergeCell ref="K227:K228"/>
    <mergeCell ref="L227:L228"/>
    <mergeCell ref="H223:H225"/>
    <mergeCell ref="I223:I225"/>
    <mergeCell ref="J223:J225"/>
    <mergeCell ref="K223:K225"/>
    <mergeCell ref="L223:L225"/>
    <mergeCell ref="A227:A228"/>
    <mergeCell ref="C227:C228"/>
    <mergeCell ref="D227:D228"/>
    <mergeCell ref="E227:E228"/>
    <mergeCell ref="F227:F228"/>
    <mergeCell ref="J217:J218"/>
    <mergeCell ref="H227:H228"/>
    <mergeCell ref="I227:I228"/>
    <mergeCell ref="J227:J228"/>
    <mergeCell ref="K217:K218"/>
    <mergeCell ref="L217:L218"/>
    <mergeCell ref="A221:L221"/>
    <mergeCell ref="A223:A225"/>
    <mergeCell ref="C223:C225"/>
    <mergeCell ref="D223:D225"/>
    <mergeCell ref="E223:E225"/>
    <mergeCell ref="F223:F225"/>
    <mergeCell ref="G223:G225"/>
    <mergeCell ref="K213:K214"/>
    <mergeCell ref="L213:L214"/>
    <mergeCell ref="A217:A218"/>
    <mergeCell ref="B217:B218"/>
    <mergeCell ref="D217:D218"/>
    <mergeCell ref="E217:E218"/>
    <mergeCell ref="F217:F218"/>
    <mergeCell ref="G217:G218"/>
    <mergeCell ref="H217:H218"/>
    <mergeCell ref="I217:I218"/>
    <mergeCell ref="A212:L212"/>
    <mergeCell ref="A213:A214"/>
    <mergeCell ref="B213:B214"/>
    <mergeCell ref="D213:D214"/>
    <mergeCell ref="E213:E214"/>
    <mergeCell ref="F213:F214"/>
    <mergeCell ref="G213:G214"/>
    <mergeCell ref="H213:H214"/>
    <mergeCell ref="I213:I214"/>
    <mergeCell ref="J213:J214"/>
    <mergeCell ref="G208:G210"/>
    <mergeCell ref="H208:H210"/>
    <mergeCell ref="I208:I210"/>
    <mergeCell ref="J208:J210"/>
    <mergeCell ref="K208:K210"/>
    <mergeCell ref="L208:L210"/>
    <mergeCell ref="H205:H206"/>
    <mergeCell ref="I205:I206"/>
    <mergeCell ref="J205:J206"/>
    <mergeCell ref="K205:K206"/>
    <mergeCell ref="L205:L206"/>
    <mergeCell ref="A208:A210"/>
    <mergeCell ref="C208:C210"/>
    <mergeCell ref="D208:D210"/>
    <mergeCell ref="E208:E210"/>
    <mergeCell ref="F208:F210"/>
    <mergeCell ref="J193:J194"/>
    <mergeCell ref="K193:K194"/>
    <mergeCell ref="L193:L194"/>
    <mergeCell ref="A200:L200"/>
    <mergeCell ref="A205:A206"/>
    <mergeCell ref="C205:C206"/>
    <mergeCell ref="D205:D206"/>
    <mergeCell ref="E205:E206"/>
    <mergeCell ref="F205:F206"/>
    <mergeCell ref="G205:G206"/>
    <mergeCell ref="A180:L180"/>
    <mergeCell ref="A188:L188"/>
    <mergeCell ref="A193:A194"/>
    <mergeCell ref="C193:C194"/>
    <mergeCell ref="D193:D194"/>
    <mergeCell ref="E193:E194"/>
    <mergeCell ref="F193:F194"/>
    <mergeCell ref="G193:G194"/>
    <mergeCell ref="H193:H194"/>
    <mergeCell ref="I193:I194"/>
    <mergeCell ref="G176:G177"/>
    <mergeCell ref="H176:H177"/>
    <mergeCell ref="I176:I177"/>
    <mergeCell ref="J176:J177"/>
    <mergeCell ref="K176:K177"/>
    <mergeCell ref="L176:L177"/>
    <mergeCell ref="H173:H174"/>
    <mergeCell ref="I173:I174"/>
    <mergeCell ref="J173:J174"/>
    <mergeCell ref="K173:K174"/>
    <mergeCell ref="L173:L174"/>
    <mergeCell ref="A176:A177"/>
    <mergeCell ref="C176:C177"/>
    <mergeCell ref="D176:D177"/>
    <mergeCell ref="E176:E177"/>
    <mergeCell ref="F176:F177"/>
    <mergeCell ref="A173:A174"/>
    <mergeCell ref="B173:B174"/>
    <mergeCell ref="D173:D174"/>
    <mergeCell ref="E173:E174"/>
    <mergeCell ref="F173:F174"/>
    <mergeCell ref="G173:G174"/>
    <mergeCell ref="C173:C174"/>
    <mergeCell ref="G168:G169"/>
    <mergeCell ref="H168:H169"/>
    <mergeCell ref="I168:I169"/>
    <mergeCell ref="J168:J169"/>
    <mergeCell ref="K168:K169"/>
    <mergeCell ref="L168:L169"/>
    <mergeCell ref="H166:H167"/>
    <mergeCell ref="I166:I167"/>
    <mergeCell ref="J166:J167"/>
    <mergeCell ref="K166:K167"/>
    <mergeCell ref="L166:L167"/>
    <mergeCell ref="A168:A169"/>
    <mergeCell ref="B168:B169"/>
    <mergeCell ref="D168:D169"/>
    <mergeCell ref="E168:E169"/>
    <mergeCell ref="F168:F169"/>
    <mergeCell ref="A166:A167"/>
    <mergeCell ref="C166:C167"/>
    <mergeCell ref="D166:D167"/>
    <mergeCell ref="E166:E167"/>
    <mergeCell ref="F166:F167"/>
    <mergeCell ref="G166:G167"/>
    <mergeCell ref="G164:G165"/>
    <mergeCell ref="H164:H165"/>
    <mergeCell ref="I164:I165"/>
    <mergeCell ref="J164:J165"/>
    <mergeCell ref="K164:K165"/>
    <mergeCell ref="L164:L165"/>
    <mergeCell ref="H162:H163"/>
    <mergeCell ref="I162:I163"/>
    <mergeCell ref="J162:J163"/>
    <mergeCell ref="K162:K163"/>
    <mergeCell ref="L162:L163"/>
    <mergeCell ref="A164:A165"/>
    <mergeCell ref="B164:B165"/>
    <mergeCell ref="D164:D165"/>
    <mergeCell ref="E164:E165"/>
    <mergeCell ref="F164:F165"/>
    <mergeCell ref="A162:A163"/>
    <mergeCell ref="B162:B163"/>
    <mergeCell ref="D162:D163"/>
    <mergeCell ref="E162:E163"/>
    <mergeCell ref="F162:F163"/>
    <mergeCell ref="G162:G163"/>
    <mergeCell ref="G160:G161"/>
    <mergeCell ref="H160:H161"/>
    <mergeCell ref="I160:I161"/>
    <mergeCell ref="J160:J161"/>
    <mergeCell ref="K160:K161"/>
    <mergeCell ref="L160:L161"/>
    <mergeCell ref="H158:H159"/>
    <mergeCell ref="I158:I159"/>
    <mergeCell ref="J158:J159"/>
    <mergeCell ref="K158:K159"/>
    <mergeCell ref="L158:L159"/>
    <mergeCell ref="A160:A161"/>
    <mergeCell ref="B160:B161"/>
    <mergeCell ref="D160:D161"/>
    <mergeCell ref="E160:E161"/>
    <mergeCell ref="F160:F161"/>
    <mergeCell ref="A158:A159"/>
    <mergeCell ref="B158:B159"/>
    <mergeCell ref="D158:D159"/>
    <mergeCell ref="E158:E159"/>
    <mergeCell ref="F158:F159"/>
    <mergeCell ref="G158:G159"/>
    <mergeCell ref="K139:K140"/>
    <mergeCell ref="L139:L140"/>
    <mergeCell ref="A157:L157"/>
    <mergeCell ref="A139:A140"/>
    <mergeCell ref="C139:C140"/>
    <mergeCell ref="D139:D140"/>
    <mergeCell ref="E139:E140"/>
    <mergeCell ref="F139:F140"/>
    <mergeCell ref="G139:G140"/>
    <mergeCell ref="G134:G135"/>
    <mergeCell ref="H134:H135"/>
    <mergeCell ref="I134:I135"/>
    <mergeCell ref="J134:J135"/>
    <mergeCell ref="H139:H140"/>
    <mergeCell ref="I139:I140"/>
    <mergeCell ref="J139:J140"/>
    <mergeCell ref="K134:K135"/>
    <mergeCell ref="L134:L135"/>
    <mergeCell ref="H132:H133"/>
    <mergeCell ref="I132:I133"/>
    <mergeCell ref="J132:J133"/>
    <mergeCell ref="K132:K133"/>
    <mergeCell ref="L132:L133"/>
    <mergeCell ref="A134:A135"/>
    <mergeCell ref="C134:C135"/>
    <mergeCell ref="D134:D135"/>
    <mergeCell ref="E134:E135"/>
    <mergeCell ref="F134:F135"/>
    <mergeCell ref="A132:A133"/>
    <mergeCell ref="C132:C133"/>
    <mergeCell ref="D132:D133"/>
    <mergeCell ref="E132:E133"/>
    <mergeCell ref="F132:F133"/>
    <mergeCell ref="G132:G133"/>
    <mergeCell ref="G130:G131"/>
    <mergeCell ref="H130:H131"/>
    <mergeCell ref="I130:I131"/>
    <mergeCell ref="J130:J131"/>
    <mergeCell ref="K130:K131"/>
    <mergeCell ref="L130:L131"/>
    <mergeCell ref="H127:H128"/>
    <mergeCell ref="I127:I128"/>
    <mergeCell ref="J127:J128"/>
    <mergeCell ref="K127:K128"/>
    <mergeCell ref="L127:L128"/>
    <mergeCell ref="A130:A131"/>
    <mergeCell ref="B130:B131"/>
    <mergeCell ref="D130:D131"/>
    <mergeCell ref="E130:E131"/>
    <mergeCell ref="F130:F131"/>
    <mergeCell ref="A127:A128"/>
    <mergeCell ref="B127:B128"/>
    <mergeCell ref="D127:D128"/>
    <mergeCell ref="E127:E128"/>
    <mergeCell ref="F127:F128"/>
    <mergeCell ref="G127:G128"/>
    <mergeCell ref="H119:H123"/>
    <mergeCell ref="I119:I123"/>
    <mergeCell ref="J119:J123"/>
    <mergeCell ref="K119:K123"/>
    <mergeCell ref="L119:L123"/>
    <mergeCell ref="A126:L126"/>
    <mergeCell ref="I114:I118"/>
    <mergeCell ref="J114:J118"/>
    <mergeCell ref="K114:K118"/>
    <mergeCell ref="L114:L118"/>
    <mergeCell ref="A119:A123"/>
    <mergeCell ref="B119:B123"/>
    <mergeCell ref="D119:D123"/>
    <mergeCell ref="E119:E123"/>
    <mergeCell ref="F119:F123"/>
    <mergeCell ref="G119:G123"/>
    <mergeCell ref="A114:A118"/>
    <mergeCell ref="D114:D118"/>
    <mergeCell ref="E114:E118"/>
    <mergeCell ref="F114:F118"/>
    <mergeCell ref="G114:G118"/>
    <mergeCell ref="H114:H118"/>
    <mergeCell ref="G109:G113"/>
    <mergeCell ref="H109:H113"/>
    <mergeCell ref="I109:I113"/>
    <mergeCell ref="J109:J113"/>
    <mergeCell ref="K109:K113"/>
    <mergeCell ref="L109:L113"/>
    <mergeCell ref="H104:H108"/>
    <mergeCell ref="I104:I108"/>
    <mergeCell ref="J104:J108"/>
    <mergeCell ref="K104:K108"/>
    <mergeCell ref="L104:L108"/>
    <mergeCell ref="A109:A113"/>
    <mergeCell ref="B109:B113"/>
    <mergeCell ref="D109:D113"/>
    <mergeCell ref="E109:E113"/>
    <mergeCell ref="F109:F113"/>
    <mergeCell ref="I99:I103"/>
    <mergeCell ref="J99:J103"/>
    <mergeCell ref="K99:K103"/>
    <mergeCell ref="L99:L103"/>
    <mergeCell ref="A104:A108"/>
    <mergeCell ref="B104:B108"/>
    <mergeCell ref="D104:D108"/>
    <mergeCell ref="E104:E108"/>
    <mergeCell ref="F104:F108"/>
    <mergeCell ref="G104:G108"/>
    <mergeCell ref="K95:K96"/>
    <mergeCell ref="L95:L96"/>
    <mergeCell ref="A98:L98"/>
    <mergeCell ref="A99:A103"/>
    <mergeCell ref="B99:B103"/>
    <mergeCell ref="D99:D103"/>
    <mergeCell ref="E99:E103"/>
    <mergeCell ref="F99:F103"/>
    <mergeCell ref="G99:G103"/>
    <mergeCell ref="H99:H103"/>
    <mergeCell ref="A90:L90"/>
    <mergeCell ref="A95:A96"/>
    <mergeCell ref="B95:B96"/>
    <mergeCell ref="D95:D96"/>
    <mergeCell ref="E95:E96"/>
    <mergeCell ref="F95:F96"/>
    <mergeCell ref="G95:G96"/>
    <mergeCell ref="H95:H96"/>
    <mergeCell ref="I95:I96"/>
    <mergeCell ref="J95:J96"/>
    <mergeCell ref="G86:G87"/>
    <mergeCell ref="H86:H87"/>
    <mergeCell ref="I86:I87"/>
    <mergeCell ref="J86:J87"/>
    <mergeCell ref="K86:K87"/>
    <mergeCell ref="B89:K89"/>
    <mergeCell ref="I83:I85"/>
    <mergeCell ref="J83:J85"/>
    <mergeCell ref="K83:K85"/>
    <mergeCell ref="L83:L85"/>
    <mergeCell ref="A86:A87"/>
    <mergeCell ref="B86:B87"/>
    <mergeCell ref="C86:C87"/>
    <mergeCell ref="D86:D87"/>
    <mergeCell ref="E86:E87"/>
    <mergeCell ref="F86:F87"/>
    <mergeCell ref="J81:J82"/>
    <mergeCell ref="K81:K82"/>
    <mergeCell ref="L81:L82"/>
    <mergeCell ref="A83:A85"/>
    <mergeCell ref="C83:C85"/>
    <mergeCell ref="D83:D85"/>
    <mergeCell ref="E83:E85"/>
    <mergeCell ref="F83:F85"/>
    <mergeCell ref="G83:G85"/>
    <mergeCell ref="H83:H85"/>
    <mergeCell ref="B79:K79"/>
    <mergeCell ref="A80:L80"/>
    <mergeCell ref="A81:A82"/>
    <mergeCell ref="B81:B82"/>
    <mergeCell ref="D81:D82"/>
    <mergeCell ref="E81:E82"/>
    <mergeCell ref="F81:F82"/>
    <mergeCell ref="G81:G82"/>
    <mergeCell ref="H81:H82"/>
    <mergeCell ref="I81:I82"/>
    <mergeCell ref="G75:G78"/>
    <mergeCell ref="H75:H78"/>
    <mergeCell ref="I75:I78"/>
    <mergeCell ref="J75:J78"/>
    <mergeCell ref="K75:K78"/>
    <mergeCell ref="L75:L78"/>
    <mergeCell ref="H70:H74"/>
    <mergeCell ref="I70:I74"/>
    <mergeCell ref="J70:J74"/>
    <mergeCell ref="K70:K74"/>
    <mergeCell ref="L70:L74"/>
    <mergeCell ref="A75:A78"/>
    <mergeCell ref="C75:C78"/>
    <mergeCell ref="D75:D78"/>
    <mergeCell ref="E75:E78"/>
    <mergeCell ref="F75:F78"/>
    <mergeCell ref="A70:A74"/>
    <mergeCell ref="C70:C74"/>
    <mergeCell ref="D70:D74"/>
    <mergeCell ref="E70:E74"/>
    <mergeCell ref="F70:F74"/>
    <mergeCell ref="G70:G74"/>
    <mergeCell ref="K66:K67"/>
    <mergeCell ref="L66:L67"/>
    <mergeCell ref="A69:L69"/>
    <mergeCell ref="A66:A67"/>
    <mergeCell ref="C66:C67"/>
    <mergeCell ref="D66:D67"/>
    <mergeCell ref="E66:E67"/>
    <mergeCell ref="F66:F67"/>
    <mergeCell ref="G66:G67"/>
    <mergeCell ref="G56:G64"/>
    <mergeCell ref="H56:H64"/>
    <mergeCell ref="I56:I64"/>
    <mergeCell ref="J56:J64"/>
    <mergeCell ref="H66:H67"/>
    <mergeCell ref="I66:I67"/>
    <mergeCell ref="J66:J67"/>
    <mergeCell ref="K56:K64"/>
    <mergeCell ref="L56:L64"/>
    <mergeCell ref="K42:K49"/>
    <mergeCell ref="L42:L49"/>
    <mergeCell ref="C42:C49"/>
    <mergeCell ref="B51:K51"/>
    <mergeCell ref="A52:L52"/>
    <mergeCell ref="A56:A64"/>
    <mergeCell ref="B56:B64"/>
    <mergeCell ref="D56:D64"/>
    <mergeCell ref="E56:E64"/>
    <mergeCell ref="F56:F64"/>
    <mergeCell ref="A41:L41"/>
    <mergeCell ref="A42:A49"/>
    <mergeCell ref="B42:B49"/>
    <mergeCell ref="D42:D49"/>
    <mergeCell ref="E42:E49"/>
    <mergeCell ref="F42:F49"/>
    <mergeCell ref="G42:G49"/>
    <mergeCell ref="H42:H49"/>
    <mergeCell ref="I42:I49"/>
    <mergeCell ref="J42:J49"/>
    <mergeCell ref="H38:H39"/>
    <mergeCell ref="I38:I39"/>
    <mergeCell ref="J38:J39"/>
    <mergeCell ref="K38:K39"/>
    <mergeCell ref="L38:L39"/>
    <mergeCell ref="B40:K40"/>
    <mergeCell ref="A38:A39"/>
    <mergeCell ref="B38:B39"/>
    <mergeCell ref="D38:D39"/>
    <mergeCell ref="E38:E39"/>
    <mergeCell ref="F38:F39"/>
    <mergeCell ref="G38:G39"/>
    <mergeCell ref="G35:G36"/>
    <mergeCell ref="H35:H36"/>
    <mergeCell ref="I35:I36"/>
    <mergeCell ref="J35:J36"/>
    <mergeCell ref="K35:K36"/>
    <mergeCell ref="L35:L36"/>
    <mergeCell ref="H32:H34"/>
    <mergeCell ref="I32:I34"/>
    <mergeCell ref="J32:J34"/>
    <mergeCell ref="K32:K34"/>
    <mergeCell ref="L32:L34"/>
    <mergeCell ref="A35:A36"/>
    <mergeCell ref="B35:B36"/>
    <mergeCell ref="D35:D36"/>
    <mergeCell ref="E35:E36"/>
    <mergeCell ref="F35:F36"/>
    <mergeCell ref="A32:A34"/>
    <mergeCell ref="B32:B34"/>
    <mergeCell ref="D32:D34"/>
    <mergeCell ref="E32:E34"/>
    <mergeCell ref="F32:F34"/>
    <mergeCell ref="G32:G34"/>
    <mergeCell ref="I24:I25"/>
    <mergeCell ref="J24:J25"/>
    <mergeCell ref="K24:K25"/>
    <mergeCell ref="L24:L25"/>
    <mergeCell ref="B30:K30"/>
    <mergeCell ref="A31:L31"/>
    <mergeCell ref="C18:C19"/>
    <mergeCell ref="A21:L21"/>
    <mergeCell ref="B20:K20"/>
    <mergeCell ref="A24:A25"/>
    <mergeCell ref="C24:C25"/>
    <mergeCell ref="D24:D25"/>
    <mergeCell ref="E24:E25"/>
    <mergeCell ref="F24:F25"/>
    <mergeCell ref="G24:G25"/>
    <mergeCell ref="H24:H25"/>
    <mergeCell ref="G18:G19"/>
    <mergeCell ref="H18:H19"/>
    <mergeCell ref="I18:I19"/>
    <mergeCell ref="J18:J19"/>
    <mergeCell ref="K18:K19"/>
    <mergeCell ref="L18:L19"/>
    <mergeCell ref="J12:J13"/>
    <mergeCell ref="K12:K13"/>
    <mergeCell ref="L12:L13"/>
    <mergeCell ref="B15:K15"/>
    <mergeCell ref="A16:L16"/>
    <mergeCell ref="A18:A19"/>
    <mergeCell ref="B18:B19"/>
    <mergeCell ref="D18:D19"/>
    <mergeCell ref="E18:E19"/>
    <mergeCell ref="F18:F19"/>
    <mergeCell ref="K9:K10"/>
    <mergeCell ref="L9:L10"/>
    <mergeCell ref="A12:A13"/>
    <mergeCell ref="C12:C13"/>
    <mergeCell ref="D12:D13"/>
    <mergeCell ref="E12:E13"/>
    <mergeCell ref="F12:F13"/>
    <mergeCell ref="G12:G13"/>
    <mergeCell ref="H12:H13"/>
    <mergeCell ref="I12:I13"/>
    <mergeCell ref="A7:L7"/>
    <mergeCell ref="A9:A10"/>
    <mergeCell ref="C9:C10"/>
    <mergeCell ref="D9:D10"/>
    <mergeCell ref="E9:E10"/>
    <mergeCell ref="F9:F10"/>
    <mergeCell ref="G9:G10"/>
    <mergeCell ref="H9:H10"/>
    <mergeCell ref="I9:I10"/>
    <mergeCell ref="J9:J10"/>
    <mergeCell ref="A4:A6"/>
    <mergeCell ref="B4:B6"/>
    <mergeCell ref="C4:C6"/>
    <mergeCell ref="D4:K4"/>
    <mergeCell ref="D5:G5"/>
    <mergeCell ref="H5:K5"/>
    <mergeCell ref="B565:K565"/>
    <mergeCell ref="B577:K577"/>
    <mergeCell ref="L579:L581"/>
    <mergeCell ref="B586:K586"/>
    <mergeCell ref="A587:K587"/>
    <mergeCell ref="K562:K563"/>
    <mergeCell ref="L562:L563"/>
    <mergeCell ref="A583:A584"/>
    <mergeCell ref="C583:C584"/>
    <mergeCell ref="G575:G576"/>
    <mergeCell ref="B608:K608"/>
    <mergeCell ref="B620:K620"/>
    <mergeCell ref="B625:K625"/>
    <mergeCell ref="B632:K632"/>
    <mergeCell ref="B645:K645"/>
    <mergeCell ref="J604:J605"/>
    <mergeCell ref="K604:K605"/>
    <mergeCell ref="J615:J616"/>
    <mergeCell ref="K615:K616"/>
    <mergeCell ref="H604:H605"/>
    <mergeCell ref="L658:L659"/>
    <mergeCell ref="L660:L661"/>
    <mergeCell ref="L662:L663"/>
    <mergeCell ref="B664:K664"/>
    <mergeCell ref="B673:K673"/>
    <mergeCell ref="F658:F659"/>
    <mergeCell ref="J660:J661"/>
    <mergeCell ref="K660:K661"/>
    <mergeCell ref="G658:G659"/>
    <mergeCell ref="H658:H659"/>
    <mergeCell ref="B684:K684"/>
    <mergeCell ref="B693:K693"/>
    <mergeCell ref="B698:K698"/>
    <mergeCell ref="B706:K706"/>
    <mergeCell ref="B714:K714"/>
    <mergeCell ref="B723:K723"/>
    <mergeCell ref="A685:L685"/>
    <mergeCell ref="A689:A691"/>
    <mergeCell ref="B689:B691"/>
    <mergeCell ref="D689:D691"/>
    <mergeCell ref="B755:K755"/>
    <mergeCell ref="B761:K761"/>
    <mergeCell ref="B766:K766"/>
    <mergeCell ref="B774:K774"/>
    <mergeCell ref="B783:K783"/>
    <mergeCell ref="L785:L788"/>
    <mergeCell ref="I770:I771"/>
    <mergeCell ref="J770:J771"/>
    <mergeCell ref="K770:K771"/>
    <mergeCell ref="L770:L771"/>
    <mergeCell ref="L790:L791"/>
    <mergeCell ref="B795:K795"/>
    <mergeCell ref="B806:K806"/>
    <mergeCell ref="B813:K813"/>
    <mergeCell ref="B822:K822"/>
    <mergeCell ref="B827:K827"/>
    <mergeCell ref="L801:L802"/>
    <mergeCell ref="L797:L798"/>
    <mergeCell ref="K818:K819"/>
    <mergeCell ref="L818:L819"/>
    <mergeCell ref="B833:K833"/>
    <mergeCell ref="A834:K834"/>
    <mergeCell ref="B852:K852"/>
    <mergeCell ref="B860:K860"/>
    <mergeCell ref="B867:K867"/>
    <mergeCell ref="B875:K875"/>
    <mergeCell ref="H841:K841"/>
    <mergeCell ref="A843:L843"/>
    <mergeCell ref="A849:A851"/>
    <mergeCell ref="B849:B851"/>
    <mergeCell ref="B881:K881"/>
    <mergeCell ref="B895:K895"/>
    <mergeCell ref="B907:K907"/>
    <mergeCell ref="B916:K916"/>
    <mergeCell ref="B930:K930"/>
    <mergeCell ref="B935:K935"/>
    <mergeCell ref="G883:G884"/>
    <mergeCell ref="H883:H884"/>
    <mergeCell ref="I883:I884"/>
    <mergeCell ref="J883:J884"/>
    <mergeCell ref="B1027:K1027"/>
    <mergeCell ref="B1035:K1035"/>
    <mergeCell ref="A1036:K1036"/>
    <mergeCell ref="L241:L242"/>
    <mergeCell ref="A936:K936"/>
    <mergeCell ref="B948:K948"/>
    <mergeCell ref="B955:K955"/>
    <mergeCell ref="B965:K965"/>
    <mergeCell ref="L988:L992"/>
    <mergeCell ref="B993:K993"/>
  </mergeCells>
  <printOptions/>
  <pageMargins left="0.7086614173228347" right="0.7086614173228347" top="0.7480314960629921" bottom="0.7480314960629921" header="0.31496062992125984" footer="0.31496062992125984"/>
  <pageSetup horizontalDpi="600" verticalDpi="600" orientation="landscape" paperSize="9" scale="23" r:id="rId1"/>
  <rowBreaks count="9" manualBreakCount="9">
    <brk id="20" max="255" man="1"/>
    <brk id="40" max="255" man="1"/>
    <brk id="79" max="255" man="1"/>
    <brk id="125" max="255" man="1"/>
    <brk id="179" max="255" man="1"/>
    <brk id="233" max="255" man="1"/>
    <brk id="293" max="255" man="1"/>
    <brk id="356" max="255" man="1"/>
    <brk id="43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14:E26"/>
  <sheetViews>
    <sheetView zoomScalePageLayoutView="0" workbookViewId="0" topLeftCell="A1">
      <selection activeCell="E21" sqref="E21"/>
    </sheetView>
  </sheetViews>
  <sheetFormatPr defaultColWidth="8.796875" defaultRowHeight="14.25"/>
  <cols>
    <col min="5" max="5" width="15.3984375" style="0" customWidth="1"/>
  </cols>
  <sheetData>
    <row r="14" ht="14.25">
      <c r="E14" s="4"/>
    </row>
    <row r="15" ht="14.25">
      <c r="E15" s="4"/>
    </row>
    <row r="16" ht="14.25">
      <c r="E16" s="4"/>
    </row>
    <row r="17" ht="14.25">
      <c r="E17" s="4"/>
    </row>
    <row r="18" ht="14.25">
      <c r="E18" s="4"/>
    </row>
    <row r="19" ht="14.25">
      <c r="E19" s="4"/>
    </row>
    <row r="20" ht="14.25">
      <c r="E20" s="4"/>
    </row>
    <row r="21" ht="14.25">
      <c r="E21" s="4"/>
    </row>
    <row r="22" ht="14.25">
      <c r="E22" s="4"/>
    </row>
    <row r="23" ht="14.25">
      <c r="E23" s="4"/>
    </row>
    <row r="24" ht="14.25">
      <c r="E24" s="4"/>
    </row>
    <row r="25" ht="14.25">
      <c r="E25" s="4"/>
    </row>
    <row r="26" ht="14.25">
      <c r="E26" s="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KIza</cp:lastModifiedBy>
  <cp:lastPrinted>2010-09-18T19:22:00Z</cp:lastPrinted>
  <dcterms:created xsi:type="dcterms:W3CDTF">2010-09-18T18:55:32Z</dcterms:created>
  <dcterms:modified xsi:type="dcterms:W3CDTF">2010-09-20T14:02:36Z</dcterms:modified>
  <cp:category/>
  <cp:version/>
  <cp:contentType/>
  <cp:contentStatus/>
</cp:coreProperties>
</file>