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20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<sst xmlns="http://schemas.openxmlformats.org/spreadsheetml/2006/main" count="1621" uniqueCount="761">
  <si>
    <t>1.         Identyfikacja i analiza możliwych do przeniesienia dobrych praktyk w zakresie rozwoju obszarów wiejskich oraz przekazanie informacji na ich temat</t>
  </si>
  <si>
    <t xml:space="preserve">  Działania szczegółowe zaplanowane do realizacji w ramach Planu działania KSOW na lata 2010-2011</t>
  </si>
  <si>
    <t>Lp.</t>
  </si>
  <si>
    <t>Działanie</t>
  </si>
  <si>
    <t>Dodatkowe informacje</t>
  </si>
  <si>
    <t>Ramowy harmonogram</t>
  </si>
  <si>
    <t xml:space="preserve">Indykatywny </t>
  </si>
  <si>
    <t>budżet (PLN)</t>
  </si>
  <si>
    <t>I</t>
  </si>
  <si>
    <t>II</t>
  </si>
  <si>
    <t>III</t>
  </si>
  <si>
    <t>IV</t>
  </si>
  <si>
    <t>SEKRETARIAT CENTRALNY KRAJOWEJ SIECI OBSZARÓW WIEJSKICH</t>
  </si>
  <si>
    <t>1.</t>
  </si>
  <si>
    <t>Organizacja konkursów w celu wyłonienia najlepszych zrealizowanych inicjatyw, działań i projektów na obszarach wiejskich.</t>
  </si>
  <si>
    <t>7 konkursów</t>
  </si>
  <si>
    <t>2.</t>
  </si>
  <si>
    <t>3.</t>
  </si>
  <si>
    <t>Organizacja międzynarodowych konferencji poświęconych wymianie doświadczeń, przeniesienia najlepszych praktyk i wiedzy w zakresie rozwoju obszarów wiejskich.</t>
  </si>
  <si>
    <t>4.</t>
  </si>
  <si>
    <t>Wizyty studyjne mające na celu wymianę doświadczeń i dobrych praktyk w zakresie produkcji biogazu rolniczego.</t>
  </si>
  <si>
    <t>5.</t>
  </si>
  <si>
    <t>Utworzenie sieci edukacyjnych gospodarstw agroturystycznych, budowa i aktualizacja bazy danych oraz opracowanie i wydanie publikacji na temat agroturystycznych gospodarstw edukacyjnych.</t>
  </si>
  <si>
    <t>6.</t>
  </si>
  <si>
    <t xml:space="preserve">Organizacja krajowych i międzynarodowych konferencji, seminariów, warsztatów i spotkań poświęconych wymianie doświadczeń, przeniesieniu najlepszych praktyk i wiedzy , analizom naukowym i przekazaniu wiedzy i informacji z zakresu rozwoju obszarów wiejskich i WPR. </t>
  </si>
  <si>
    <t>SEKRETARIAT REGIONALNY WOJEWÓDZTWA DOLNOŚLĄSKIEGO</t>
  </si>
  <si>
    <t>Konkursy.</t>
  </si>
  <si>
    <t xml:space="preserve">Min. 7 konkursów
Konkurs na najlepszy projekt infrastrukturalny na obszarach wiejskich sfinansowany ze środków UE „Przyjazna wieś” jest od roku 2011 projektem sieciującym.
Zakres prac: ewentualne wyłonienie wykonawcy na przeprowadzenie konkursu, powołanie i organizacja prac komisji konkursowej,
wyłonienie laureatów, finansowanie nagród dla laureatów konkursów (konkursu lub etapu regionalnego konkursu), 
promocja konkursu, ewentualne wydanie publikacji podsumowujących 
</t>
  </si>
  <si>
    <t>SEKRETARIAT REGIONALNY WOJEÓDZTWA KUJAWSKO-POMORSKIEGO</t>
  </si>
  <si>
    <t>"Przyjazna Wieś" - etap regionalny ogólnopolskiego konkursu na najlepszy projekt zrealizowany na terenach wiejskich w zakresie infrastruktury przy wsparciu środków unijnych.</t>
  </si>
  <si>
    <t xml:space="preserve">1. organizacja i przeprowadzenie konkursu, 
2. wydanie materiału informacyjnego,
3. aktualizacja bazy danych zrealizowanych projektów.
</t>
  </si>
  <si>
    <t>Regionalny konkursu na najlepsze gospodarstwo ekologiczne.</t>
  </si>
  <si>
    <t xml:space="preserve">1. organizacja konkursu,
2. wydanie materiału informacyjnego,
3. aktualizacja bazy danych gospodarstw ekologicznych.
</t>
  </si>
  <si>
    <t>Organizacja prezentacji regionalnej i udział  w krajowych i zagranicznych targach i innych imprezach o tematyce związanej z sektorem rolno-spożywczym</t>
  </si>
  <si>
    <t xml:space="preserve">1. organizacja przedsięwzięć,                                                                                    
2. przygotowanie i wydanie materiałów okolicznościowych.                                                                                   
</t>
  </si>
  <si>
    <t>Organizacja przedsięwzięć promujących agroturystykę w regionie</t>
  </si>
  <si>
    <t xml:space="preserve">1. organizacja przedsięwzięć,
2. wydanie materiałów informacyjnych,
3. aktualizacja bazy danych gospodarstw agroturystycznych.
</t>
  </si>
  <si>
    <t>Organizacja regionalnych konkursów, pokazów i wystaw wyróżniających się firm i innych uczestników rynku rolno-spożywczego</t>
  </si>
  <si>
    <t xml:space="preserve">1. organizacja imprez, 
2. wydanie okolicznościowych materiałów.
</t>
  </si>
  <si>
    <t>Regionalne imprezy promujące produkty regionalne, ekologiczne, tradycyjne i lokalne zwyczaje z tym związane</t>
  </si>
  <si>
    <t xml:space="preserve">1. organizacja imprez, 
2. wydanie okolicznościowych materiałów,
3. aktualizacja bazy danych produktów tradycyjnych.
</t>
  </si>
  <si>
    <t>7.</t>
  </si>
  <si>
    <t>Konkurs na najlepszy projekt zrealizowany w ramach lokalnej strategii rozwoju</t>
  </si>
  <si>
    <t xml:space="preserve">1. organizacja konkursu,
2. wydanie materiału informacyjnego.
</t>
  </si>
  <si>
    <t>SEKRETARIAT REGIONALNY WOJEWÓDZTWA LUBELSKIEGO</t>
  </si>
  <si>
    <t>Konferencja – poświęcona problemom kształcenia ustawicznego w obszarze wiejskim.</t>
  </si>
  <si>
    <t>Organizacja konferencji - przedstawienie działań podjętych przez szkoły rolnicze oraz inne organizacje z zakresu kształcenia ustawicznego ukierunkowanego na rozwój obszarów wiejskich – forma wykładów połączonych  z warsztatami.</t>
  </si>
  <si>
    <t>Konferencja – Stan i kierunki zmian w obszarach wiejskich Lubelszczyzny.</t>
  </si>
  <si>
    <t xml:space="preserve">Konferencja – kompleksowa analiza stanu oraz wytyczenie preferowanych kierunków zmian w obszarze wiejskim w kontekście przygotowania nowych programów. </t>
  </si>
  <si>
    <t>Konkursy : „Przyjazna Wieś „,ekologia, agroturystyka.</t>
  </si>
  <si>
    <t xml:space="preserve">Realizacja konkursów zakończonych uroczystym podsumowaniem i rozdaniem nagród. Szczebel regionalny. </t>
  </si>
  <si>
    <t>Zrównoważony rozwój na obszarach wiejskich podstawą polityki ekologicznej na Lubelszczyźnie – warsztaty.</t>
  </si>
  <si>
    <t>Cykl szkoleń (warszaty) dla partnerów sieci, poświęcony głównym aspektom ochrony środowiska, przeciwdziałania zmianom klimatycznym oraz wykorzystaniu energii ze źródeł odnawialnych .</t>
  </si>
  <si>
    <t>SEKRETARIAT REGIONALNY WOJEWÓDZTWA LUBUSKIEGO</t>
  </si>
  <si>
    <t>1.       Wojewódzki etap konkursu na najlepsze gospodarstwo ekologiczne w kategorii „ ekologia – środowisko”i „ekologiczne gospodarstwo towarowe”,
2.       Konkurs „Nasze Kulinarne Dziedzictwo – Smaki Regionów”, 
3.       Konkurs „Przyjazna wieś” na najlepsze projekty infrastrukturalne zrealizowane w ramach wsparcia ze środków unijnych na obszarach wiejskich,
4.       Konkursy o tematyce turystyki wiejskiej i agroturystyki,
Inne konkursy i imprezy promocyjne organizowane przez partnerów Sieci.</t>
  </si>
  <si>
    <t>Podsumowania przeprowadzonych konkursów, wydanie materiałów prezentujących uczestników.</t>
  </si>
  <si>
    <t>SEKRETARIAT REGIONALNY WOJEÓDZTWA ŁÓDZKIEGO</t>
  </si>
  <si>
    <t>Wojewódzki konkurs na najlepsze gospodarstwo agroturystyczne „Złota Grusza”.</t>
  </si>
  <si>
    <t>W tym także organizacja konferencji podsumowującej konkurs.</t>
  </si>
  <si>
    <t>Organizacja spartakiady partnerów KSOW</t>
  </si>
  <si>
    <t>Organizacja konkursów.</t>
  </si>
  <si>
    <t>Konferencje na temat dobrych praktyk w zakresie rozwoju obszarów wiejskich.</t>
  </si>
  <si>
    <t>Tematyka: 
1.odnawialne źródła energii
2. rolnictwo ekologiczne
3. rozwój agroturystyki i turystyki wiejskiej z uwzględnieniem lokalnej tradycji
4.pozyskiwanie innych niż z EFFROW źródeł finansowania projektów
5. rozwój sektora rolno-spożywczego
6. tworzenie grup producentów rolnych.</t>
  </si>
  <si>
    <t>Europejskie Forum Młodych Rolników.</t>
  </si>
  <si>
    <t>Przeprowadzenie analizy (badań) nt. wpływu środków UE na rozwój obszarów wiejskich w regionach. Cykl konferencji w regionach</t>
  </si>
  <si>
    <t>SEKRETARIAT REGIONALNY WOJEÓDZTWA MAŁOPOLSKIEGO</t>
  </si>
  <si>
    <t>Konkursy: 
-"Przyjazna wieś"; 
-Na najlepsze gospodarstwo ekologiczne; 
-Konkurs na najlepsze gospodarstwo agroturystyczne;
-konkurs na najlepszego sołtysa Małopolski</t>
  </si>
  <si>
    <t>Podjęcie uchwały przez ZWM</t>
  </si>
  <si>
    <t>SEKRETARIAT REGIONALNY WOJEWÓDZTWA MAZOWIECKIEGO</t>
  </si>
  <si>
    <t xml:space="preserve">Konferencje m.in.:
- Mazowiecki Kongres Rozwoju Obszarów Wiejskich
- dotyczące podejścia Leader
</t>
  </si>
  <si>
    <t xml:space="preserve">Organizacja imprez przedstawiających działania Samorządu Województwa Mazowieckiego z zakresu kształtowania polityki wspierania rozwoju terenów wiejskich, perspektywy podejścia Leader  w Polsce i Europie, wpływ środków UE na rozwój obszarów wiejskich oraz promujących wszelkie programy i inicjatywy służące rozwojowi obszarów wiejskich </t>
  </si>
  <si>
    <t xml:space="preserve">Konkursy m.in.:
- ekologiczny
- „Przyjazna Wieś”
</t>
  </si>
  <si>
    <t>Realizacja konkursów (co najmniej dwóch rocznie) mających na celu ukazanie najlepszych praktyk, projektów realizowanych na terenie obszarów wiejskich, promocję dziedzictwa kulinarnego, rolnictwa ekologicznego oraz działań aktywizujących</t>
  </si>
  <si>
    <t>SEKRETARIAT REGIONALNY WOJEÓDZTWA OPOLSKIE</t>
  </si>
  <si>
    <t xml:space="preserve">Organizacja konkursów w celu wyłonienia najlep-szych zrealizowanych inicjatyw, działań i projektów </t>
  </si>
  <si>
    <t>Organizacja minimum 6 konkursów.</t>
  </si>
  <si>
    <t>Wymiana wiedzy i doświadczeń o dobrych praktykach w zakresie OZE.</t>
  </si>
  <si>
    <t>Organizacja minimum 2 spotkań.</t>
  </si>
  <si>
    <t>Wymiana wiedzy i doświadczeń o dobrych praktykach w zakresie odnowy wsi i inicjatyw społecznych.</t>
  </si>
  <si>
    <t>Regionalne centrum ekoenergetyczne w województwie opolskim.</t>
  </si>
  <si>
    <t>Opracowanie dokumentacji związanej z funkcjonowaniem centrum, organizacja spotkań i seminariów, akcja informacyjno-promocyjna.</t>
  </si>
  <si>
    <t>SEKRETARIAT REGIONALNY WOJEWÓDZTWA PODKARPACKIEGO</t>
  </si>
  <si>
    <t>W działanie wpisuje się m.in. projekt sieciujący „Konkurs na najlepszy projekt infrastrukturalny na obszarach wiejskich sfinansowany ze środków UE Przyjazna wieś 2011”</t>
  </si>
  <si>
    <t>Konferencja Leader</t>
  </si>
  <si>
    <t>W ramach działania planuje się realizację projektu sieciującego „Konferencja dotycząca przyszłości podejścia Leader w Polsce i Europie”</t>
  </si>
  <si>
    <t>Działania służące promocji regionalnego dziedzictwa kulinarnego</t>
  </si>
  <si>
    <t>Organizacja konkursu na najlepszy projekt zrealizowany na terenach wiejskich w zakresie infrastruktury przy wsparciu środków unijnych (etap regionalny)</t>
  </si>
  <si>
    <t>Organizacja konkursu na najlepsze gospodarstwo ekologiczne (etap regionalny).</t>
  </si>
  <si>
    <t>1.Przygotowanie bazy projektów
2.Powołanie zespołu oceny projektu (wyjazdy, wizje lokalne)
3.Wyłonienie zwycięzców
4.Organizacja podsumowania oraz zakup i wręczenie nagród
5.Publikacje materiałów informacyjnych i promocyjnych</t>
  </si>
  <si>
    <t>Organizacja konkursu „Najlepszy Sołtys Województwa Podkarpackiego.</t>
  </si>
  <si>
    <t>Organizacja konkursów o zasięgu regionalnym promujących dobre praktyki na obszarach wiejskich.</t>
  </si>
  <si>
    <t>SEKRETARIAT REGIONALNY WOJEWÓDZTWA PODLASKIEGO</t>
  </si>
  <si>
    <t>2 dniowe warsztaty "Tradycyjne wyroby i ozdoby wielkanocne".</t>
  </si>
  <si>
    <t>Udział w krajowych i zagranicznych targach promujących produkty tradycyjne, regionalne i ekologiczne oraz o tematyce turystycznej - BIOFACH.</t>
  </si>
  <si>
    <t>Udział w krajowych targach promujących produkty tradycyjne, regionalne 
i ekologiczne oraz o tematyce turystycznej: EKOGALA w Rzeszowie, NaturaFood w Łodzi, Krakowskie Przedmieście w Warszawie oraz innych.</t>
  </si>
  <si>
    <t xml:space="preserve">Seminarium informacyjne na temat „Dobre praktyki w chowie matek pszczelich
</t>
  </si>
  <si>
    <t>Konkurs na najciekawszy projekt z zakresu turystyki wiejskiej zrealizowany z udziałem funduszy unijnych</t>
  </si>
  <si>
    <t xml:space="preserve">Przygotowanie 
i prowadzenie konkursu, zakup nagrodód
</t>
  </si>
  <si>
    <t>Podlaskie Dni Pola - seminarium wyjazdowe.</t>
  </si>
  <si>
    <t>Konkursu Podlaska AgroLiga 2010</t>
  </si>
  <si>
    <t>8.</t>
  </si>
  <si>
    <t>Konkurs orki</t>
  </si>
  <si>
    <t xml:space="preserve">Współorganizacja, 
zakup nagród.
</t>
  </si>
  <si>
    <t>9.</t>
  </si>
  <si>
    <t>Podlaskie tradycją stoi – „Tradycyjne wyroby plecionkarskie ze słomy i siana”</t>
  </si>
  <si>
    <t>10.</t>
  </si>
  <si>
    <t>Podlaskie tradycją stoi –„Tradycyjne robótki ręczne: hafciarstwo, szydełkowanie”</t>
  </si>
  <si>
    <t>11.</t>
  </si>
  <si>
    <t>Podlaskie tradycją stoi –„Tradycyjne ozdoby świąteczne, pająki, ozdoby choinkowe</t>
  </si>
  <si>
    <t>12.</t>
  </si>
  <si>
    <t>Podlaskie tradycją stoi –seminarium z wystawą.</t>
  </si>
  <si>
    <t>13.</t>
  </si>
  <si>
    <t>„Seminarium „Od grupy inicjatywnej do grupy producentów”</t>
  </si>
  <si>
    <t>14.</t>
  </si>
  <si>
    <t>„Analiza zmiennych kosztów produkcji” – publikacja broszury informacyjnej.</t>
  </si>
  <si>
    <t>15.</t>
  </si>
  <si>
    <t>Konkurs na najlepsze gospodarstwo ekologiczne.</t>
  </si>
  <si>
    <t>16.</t>
  </si>
  <si>
    <t>„Mój las”</t>
  </si>
  <si>
    <t>Folder informacyjny skierowany do rolników</t>
  </si>
  <si>
    <t>17.</t>
  </si>
  <si>
    <t xml:space="preserve">Krajowe warsztaty / seminaria wyjazdowe dotyczące identyfikacji i analizy możliwych do przeniesienia dobrych praktyk w zakresie rozwoju obszarów wiejskich oraz przekazania infoprmacji na ich temat </t>
  </si>
  <si>
    <t>18.</t>
  </si>
  <si>
    <t>Opracowanie i wydanie publikacji dotyczących identyfikacji i analizy możliwych do przeniesienia dobrych praktyk w zakresie rozwoju obszarów wiejskich oraz przekazania informacji na ich temat</t>
  </si>
  <si>
    <t>Opracowanie i wydanie publikacji</t>
  </si>
  <si>
    <t>19.</t>
  </si>
  <si>
    <t>Organizacja konferencji i/lub seminariów dotyczących identyfikacji i analizy możliwych do przeniesienia dobrych praktyk w zakresie rozwoju obszarów wiejskich oraz przekazania informacji na ich temat</t>
  </si>
  <si>
    <t>SC KSOW, SR KSOW</t>
  </si>
  <si>
    <t>20.</t>
  </si>
  <si>
    <t>Organizacja konkursów dotyczących identyfikacji i analizy możliwych do przeniesienia dobrych praktyk w zakresie rozwoju obszarów wiejskich oraz przekazania informacji na ich temat</t>
  </si>
  <si>
    <t>SEKRETARIAT REGIONALNY WOJEÓDZTWA POMORSKIEGO</t>
  </si>
  <si>
    <t>Pomorski Konkurs Agroturystyczny – konkurs na najlepsze gospodarstwo agroturystyczne.</t>
  </si>
  <si>
    <t>Przygotowanie i przeprowadzenie konkursu/ nagrody.</t>
  </si>
  <si>
    <t>Konkurs na najlepszy projekt z zakresu działań wdrażanych przez Pomorski OR ARiMR zrealizowany ze środków UE.</t>
  </si>
  <si>
    <t xml:space="preserve">Konkurs "Przyjazna Wieś"                                                                           </t>
  </si>
  <si>
    <t xml:space="preserve">przygotowanie i przeprowadzenie konkursu / nagrody.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</si>
  <si>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</si>
  <si>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Baza Projektów – zgłoszonych, nagrodzonych w konkursach realizowanych przez beneficjentów.</t>
  </si>
  <si>
    <t>Bieżąca aktualizacja na stronie internetowej.</t>
  </si>
  <si>
    <t>Promocja szeroko rozumianego rolnictwa i działalności mieszkańców obszarów wiejskich podczas imprez o charakterze regionalnym.</t>
  </si>
  <si>
    <t>Organizacja/ współorganizacja imprez o charakterze regionalnym.</t>
  </si>
  <si>
    <t>Konkurs „Nasze kulinarne Dziedzictwo” podczas Pomorskiego Święta Produktu Tradycyjnego.</t>
  </si>
  <si>
    <t>Organizacja imprezy/ przygotowanie i przeprowadzenie konkursu/ nagrody.</t>
  </si>
  <si>
    <t xml:space="preserve"> </t>
  </si>
  <si>
    <t>Konkurs „Piękna Wieś”</t>
  </si>
  <si>
    <t>Organizacja i obsługa imprezy/ nagrody/publikacje</t>
  </si>
  <si>
    <t>Wojewódzka Olimpiada Młodych Producentów.</t>
  </si>
  <si>
    <t>Organizacja imprezy/ nagrody.</t>
  </si>
  <si>
    <t xml:space="preserve">                                             </t>
  </si>
  <si>
    <t>Przeniesienie dobrych praktyk, organizacja i wymiana doświadczeń w zakresie funkcjonowania grup m.in.. producentów rolnych, instytucji jeobsługujących oraz jednostek samorządu terytorialnego, a także podmiotów zajmujących się ochroną środowiska</t>
  </si>
  <si>
    <t>Wizyty studyjne krajowe lub/ i zagraniczne lub/i udział w imprezach targowych lub/i uczestnictwo w seminariach/ konferencjach/ szkoleniach</t>
  </si>
  <si>
    <t>Konferencja informacyjno-promocyjna o tematyce związanej z rozwojem biogazowi w Polsce.</t>
  </si>
  <si>
    <t>Przygotowanie i obsługa konferencji dla rolników z zakresu regulacji, prawnych planów dotyczących pozyskiwania energii ze źródeł odnawialnych</t>
  </si>
  <si>
    <t xml:space="preserve">Informatory/ foldery/ publikacje </t>
  </si>
  <si>
    <t>w zależności od potrzeb</t>
  </si>
  <si>
    <t>SEKRETARIAT REGIONALNY WOJEWÓDZTWA ŚLĄSKIEGO</t>
  </si>
  <si>
    <t>Aktualizacja bazy danych partnerów działających na obszarach wiejskich.</t>
  </si>
  <si>
    <t>Identyfikacja potencjalnych partnerów KSOW.</t>
  </si>
  <si>
    <t>Organizacja i współorganizacja konkursów mających na celu identyfikację najlepszych praktyk oraz promocję rolnictwa i obszarów wiejskich.</t>
  </si>
  <si>
    <t>Organizacja konkursów przez SR KSOW oraz wsparcie konkursów realizowanych przez partnerów KSOW (zakup nagród, kampanie informacyjne, koszty organizacyjne, działania promujące i podsumowujące  konkursy, itp.)</t>
  </si>
  <si>
    <t xml:space="preserve">Organizacja szeregu konferencji (krajowych i międzynarodowych) poświęconych wymianie doświadczeń oraz ukazaniu dobrych praktyk w zakresie związanym z rozwojem obszarów wiejskich. </t>
  </si>
  <si>
    <t>Współorganizacja konferencji związanych z  m.in.: ekologią, ochroną środowiska, odnawialnymi źródłami energii, rolnictwem, łowiectwem, pszczelnictwem, programem PROW (ze szczególnym uwzględnieniem programu Leader), itp., partycypowanie w kosztach organizacyjnych</t>
  </si>
  <si>
    <t>Promowanie najlepszych praktyk oraz przekazywanie wiedzy w zakresie rozwoju obszarów wiejskich poprzez różne kanały komunikacyjne.</t>
  </si>
  <si>
    <t>Opracowanie i wydanie broszur/folderów/ informatorów / publikacji/ produkcja; emisja programów telewizyjnych i radiowych, strona internetowa, telefonia komórkowa, itp.</t>
  </si>
  <si>
    <t>Promowanie lokalnej tradycji i produktu regionalnego.</t>
  </si>
  <si>
    <t>Współorganizacja działań informacyjnych na temat tradycji lokalnej woj. śląskiego.</t>
  </si>
  <si>
    <t>SEKRETARIAT REGIONALNY WOJEÓDZTWA ŚWIĘTOKRZYSKIEGO</t>
  </si>
  <si>
    <t>Konkursy:</t>
  </si>
  <si>
    <t>na najlepszy projekt zrealizowany na terenach wiejskich  zakresie infrastruktury przy wsparciu środków unijnych.</t>
  </si>
  <si>
    <t>I etap regionalny, II etap centralny – SC KSOW.</t>
  </si>
  <si>
    <t xml:space="preserve"> na najlepsze gospodarstwo ekologiczne.</t>
  </si>
  <si>
    <t>pozostałe konkursy, m.in.: „Nasze Kulinarne Dziedzictwo”, „Piękna i bezpieczna zagroda”.</t>
  </si>
  <si>
    <t xml:space="preserve">Spotkania grup tematycznych/roboczych </t>
  </si>
  <si>
    <t>w celu identyfikacji dobrych praktyk w zakresie rozwoju obszarów wiejskich (w tym grupy z zakresu m.in. żywności tradycyjnej, produktu regionalnego).</t>
  </si>
  <si>
    <r>
      <rPr>
        <b/>
        <sz val="12"/>
        <color indexed="8"/>
        <rFont val="Times New Roman"/>
        <family val="1"/>
      </rPr>
      <t>Współorganizacja i udział w targach oraz innych przedsięwzięciach promocyjnych</t>
    </r>
    <r>
      <rPr>
        <sz val="12"/>
        <color indexed="8"/>
        <rFont val="Times New Roman"/>
        <family val="1"/>
      </rPr>
      <t xml:space="preserve"> o tematyce związanej z rozwojem obszarów wiejskich.</t>
    </r>
  </si>
  <si>
    <t>SEKRETARIAT REGIONALNY WOJEÓDZTWA WARMIŃSKO-MAZURSKIEGO</t>
  </si>
  <si>
    <t>Organizacja i udział w krajowych targach o tematyce związanej z rozwojem obszarów wiejskich, produkcją żywności tradycyjnej, regionalnej  i ekologicznej oraz turystyki wiejskiej  i agroturystyki.</t>
  </si>
  <si>
    <t>Organizacja i udział w krajowych wystawach o tematyce związanej z rozwojem obszarów wiejskich.</t>
  </si>
  <si>
    <t>Regionalny konkurs na najlepsze gospodarstwo agroturystyczne, ekologiczne, innowacyjne.</t>
  </si>
  <si>
    <t>Regionalny konkurs na pracę magisterską w zakresie rozwoju obszarów wiejskich i rolnictwa.</t>
  </si>
  <si>
    <t>Konkursy dotyczące żywności lokalnej, regionalnej i tradycyjnej.</t>
  </si>
  <si>
    <t>Konkursy i imprezy związane z aktywizacją i rozwojem obszarów wiejskich oraz promocją regionu.</t>
  </si>
  <si>
    <t>Organizacja i udział w  zagranicznych targach o tematyce związanej z rozwojem obszarów wiejskich,  produkcją żywności tradycyjnej, regionalnej i ekologicznej oraz turystyki wiejskiej i agroturystyki.</t>
  </si>
  <si>
    <t xml:space="preserve">Kiermasz żywności lokalnej, regionalnej
i tradycyjnej.
</t>
  </si>
  <si>
    <t>Organizacja konkursu pn. „Przyjazna Wieś”</t>
  </si>
  <si>
    <t>SEKRETARIAT REGIONALNY WOJEÓDZTWA WIELKOPOLSKIEGO</t>
  </si>
  <si>
    <t xml:space="preserve">Realizacja wojewódzkiego etapu ogólnopolskiego konkursu na najlepszy projekt infrastrukturalny zrealizowany na obszarach wiejskich przy wsparciu środków unijnych  </t>
  </si>
  <si>
    <t>Ogłoszenie, ocena, nagrodzenie, wydanie publikacji, umieszczenie w bazie danych, konferencja podsumowująca.</t>
  </si>
  <si>
    <t xml:space="preserve">Działania  promujące   wzmocnienie tożsamości regionalnej i lokalnej.   </t>
  </si>
  <si>
    <t>Organizacja i współorganizacja wydarzeń  promujących   wzmocnienie tożsamości regionalnej i lokalnej, dziedzictwo kulturowe i przyrodnicze.</t>
  </si>
  <si>
    <t xml:space="preserve">Konferencja dotycząca podejścia Leader w Polsce i Europie </t>
  </si>
  <si>
    <t>Projekt sieciujący nr 6.</t>
  </si>
  <si>
    <t>SEKRETARIAT REGIONALNY WOJEÓDZTWA ZACHODNIPOMORSKIEGO</t>
  </si>
  <si>
    <t>Wsparcie imprez regionalnych i lokalnych promujących rozwój obszarów wiejskich i tereny wiejskie.</t>
  </si>
  <si>
    <t xml:space="preserve">Budowa i aktualizacja bazy danych na temat działań
i wydarzeń związanych z propagowaniem idei rozwoju
żywności wysokiej jakości, a zwłaszcza produktów
rolnictwa ekologicznego, produktów regionalnych
i tradycyjnych.
</t>
  </si>
  <si>
    <t>Organizacja konkursów/ promocja najlepszych projektów.</t>
  </si>
  <si>
    <t>Organizacja konferencji , seminariów informacyjnych i publikacji dotyczących rozwoju obszarów wiejskich.</t>
  </si>
  <si>
    <t>Analizy, ekspertyzy w zakresie oceny projektów.</t>
  </si>
  <si>
    <t>Sekretariat KSOW</t>
  </si>
  <si>
    <t>Indykatywny budżet</t>
  </si>
  <si>
    <t xml:space="preserve">Sekretariat Centralny KSOW
</t>
  </si>
  <si>
    <t>Sekretariat Regionalny Województwa Dolnośląskiego</t>
  </si>
  <si>
    <t>Sekretariat Regionalny Województwa Kujawsko-Pomorskiego</t>
  </si>
  <si>
    <t>Sekretariat Regionalny Województwa Lubelskiego</t>
  </si>
  <si>
    <t>Sekretariat Regionalny Województwa Lubuskiego</t>
  </si>
  <si>
    <t xml:space="preserve">Sekretariat Regionalny Województwa Łódzkiego
</t>
  </si>
  <si>
    <t>Sekretariat Regionalny Województwa Małopolskiego</t>
  </si>
  <si>
    <t>Sekretariat Regionalny Województwa Mazowieckiego</t>
  </si>
  <si>
    <t>Sekretariat Regionalny Województwa Opolskiego</t>
  </si>
  <si>
    <t>Sekretariat Regionalny Województwa Podkarpackiego</t>
  </si>
  <si>
    <t>Sekretariat Regionalny Województwa Podlaskiego</t>
  </si>
  <si>
    <t>Sekretariat Regionalny Województwa Pomorskiego</t>
  </si>
  <si>
    <t>Sekretariat Regionalny Województwa Śląskiego</t>
  </si>
  <si>
    <t>Sekretariat Regionalny Województwa Świętokrzyskiego</t>
  </si>
  <si>
    <t>Sekretariat Regionalny Województwa Warmińsko-Mazurskiego</t>
  </si>
  <si>
    <t>Sekretariat Regionalny Województwa Wielkopolskiego</t>
  </si>
  <si>
    <t>Sekretariat Regionalny Województwa Zachodniopomorskiego</t>
  </si>
  <si>
    <t>BUDŻET DZIAŁANIA</t>
  </si>
  <si>
    <t>2. Przeniesienie dobrych praktyk, projektów innowacyjnych oraz organizacja wymiany doświadczeń i know-how</t>
  </si>
  <si>
    <t>Ogólnopolskie konferencje podsumowujące zrealizowane konkursy w celu wyłonienia najlepszych zrealizowanych inicjatyw, działań i projektów na obszarach wiejskich.</t>
  </si>
  <si>
    <t>Konferencje, szkolenia, warsztaty związane z przeniesieniem dobrych praktyk, projektów innowacyjnych w zakresie rozwoju obszarów wiejskich.</t>
  </si>
  <si>
    <t>Publikacje pokonkursowe.</t>
  </si>
  <si>
    <t>Wizyty studyjne.</t>
  </si>
  <si>
    <t>Publikacje na temat dobrych praktyk w zakresie rozwoju obszarów wiejskich (agroturystyka, ochrona środowiska, projekty innowacyjne).</t>
  </si>
  <si>
    <t>Współorganizacja i udział w targach oraz innych przedsięwzięciach z zakresu rolnictwa i rozwoju obszarów wiejskich.</t>
  </si>
  <si>
    <t>Finansowanie Dolnośląskiej Sieci Partnerstw LGD</t>
  </si>
  <si>
    <t xml:space="preserve">Projekt sieciujący KSOW Zakres finansowania w ramach KSOW: 
• finansowanie spotkań członków Dolnośląskiej Sieci Partnerstw LGD: Organizowanie spotkań wymiany doświadczeń i Informacji pomiędzy LGD, w tym dotyczącej przyszłości LEADER w Polsce i w Europie – w roku 2010 – realizacja w ramach Działania 2.3). wskaźnik min. 3 rocznie
• wydanie katalogu dobrych praktyk  i innowacyjnych projektów realizowanych przez LGD (w roku 2010 w ramach Działania 2.2) Wskaźnik: 1 
• współfinansowanie Seminarium międzywojewódzkiego (dolnośląskie, lubuskie, opolskie, śląskie) z udziałem gości zagranicznych pn. „Przenoszenie dobrych praktyk oraz projektów innowacyjnych w ramach Dolnośląskiej Sieci Partnerstw LGD i Sieci regionalnych”. Wskaźnik 1
• współfinansowanie organizacji grup tematycznych złożonych z przedstawicieli LGD i członków KSOW w zakresie produktów lokalnych, odnowy wsi, ochrony krajobrazu i dziedzictwa wiejskiego. Wskaźnik: w miarę zgłaszanych potrzeb.
• współfinansowanie wyjazdów krajowych i zagranicznych dla przedstawicieli Dolnośląskiej Sieci Partnerstw LGD chcących wziąć udział w ważnych wydarzeniach dotyczących podejścia LEADER na arenie ogólnopolskiej i międzynarodowej, np. Konferencja LINC w Saksonii Szwajcarskiej. 
W roku 2010 projekt realizowany w ramach Działania 2.6 pod nazwą Udział w konferencjach i seminariach na poziomie krajowym i międzynarodowym. Wskaźnik: ok. 4.
• Współfinansowanie Konkursu na najciekawszą stronę internetową LGD
</t>
  </si>
  <si>
    <t>Seminarium międzywojewódzkie (dolnośląskie, lubuskie, opolskie, śląskie) z udziałem gości zagranicznych pn. „Przenoszenie dobrych praktyk oraz projektów innowacyjnych w ramach LGD Polski Południowo – Zachodniej i sieci regionalnych”.</t>
  </si>
  <si>
    <t>Emisja w audycjach telewizyjnych treści promujących aktywność i zaangażowanie mieszkańców obszarów wiejskich, w tym najciekawsze przykłady podejmowania działalności innej niż rolnictwo przez mieszkańców obszarów wiejskich</t>
  </si>
  <si>
    <t>Produkcja i emisja odcinków audycji telewizyjnych dotyczących projektów realizowanych przez LGD na Dolnym Śląsku w ramach PROW 2007 -2013 i innych programów</t>
  </si>
  <si>
    <t xml:space="preserve">Regionalna Wystawa Zwierząt Hodowlanych 
w Piotrowicach
</t>
  </si>
  <si>
    <t>Warsztaty dla kierowników zespołów ludowych z udziałem etnografów, muzykologów i innych ekspertów</t>
  </si>
  <si>
    <t xml:space="preserve">Organizacja szkoleń, seminariów i warsztatów oraz wizyt studyjnych z prezentacją  przykładów dobrych praktyk dla odbiorców lokalnych z Kujawsko-Pomorskiego </t>
  </si>
  <si>
    <t xml:space="preserve">1. organizacja szkoleń, seminariów i warsztatów,
2. wydanie materiałów informacyjnych.
</t>
  </si>
  <si>
    <t>Organizacja i udział w imprezach krajowych i zagranicznych promujących dziedzictwo kulinarne oraz ludową tradycję kulturową województwa kujawsko-pomorskiego</t>
  </si>
  <si>
    <t xml:space="preserve">1. organizacja imprez,
2. wydanie materiałów informacyjnych.
</t>
  </si>
  <si>
    <t>Organizacja regionalnych przedsięwzięć promujących produkty tradycyjne i ludowe tradycje kulturowe</t>
  </si>
  <si>
    <t xml:space="preserve">1. organizacja przedsięwzięć,
2. wydanie materiałów informacyjnych.
</t>
  </si>
  <si>
    <t>Opracowanie i wdrażanie systemu nadawania marki związanej z produktem tradycyjnym oraz promocja marki i certyfikowanych produktów</t>
  </si>
  <si>
    <t xml:space="preserve">1. sformalizowanie procedury zgłoszenia marki,
2. opracowanie systemu identyfikacji i procedur nadawanie produktom tradycyjnym marki,
3. wdrożenie systemu,
4. kampania informacyjna i promocja marki.
</t>
  </si>
  <si>
    <t>Organizacja przedsięwzięć związanych z prezentacją przykładów dobrych praktyk na rzecz zrównoważonego rozwoju obszarów wiejskich m.in. z uwzględnieniem ochrony środowiska</t>
  </si>
  <si>
    <t>1. organizacja przedsięwzięć,2. wydanie materiałów informacyjnych.</t>
  </si>
  <si>
    <t>Organizacja i udział w przedsięwzięciach służących wymianie wiedzy i doświadczeń na temat wykorzystania  energii ze źródeł odnawialnych</t>
  </si>
  <si>
    <t>Organizacja warsztatów z prezentacją dobrych praktyk służących rozwojowi obszarów wiejskich</t>
  </si>
  <si>
    <t>Imprezy targowe i wystawiennicze.</t>
  </si>
  <si>
    <t xml:space="preserve">Udział w targach krajowych i zagranicznych, promocja dobrych praktyk realizowanych na obszarach wiejskich Województwa Lubelskiego, udział członków sieci w rozpowszechnianiu wiedzy i wymianie doświadczeń. </t>
  </si>
  <si>
    <t xml:space="preserve">Lokalna tradycja, jako element rozwoju obszarów wiejskich na Lubelszczyźnie; rolnictwo ekologiczne na terenie województwa lubelskiego  – warsztaty  </t>
  </si>
  <si>
    <t xml:space="preserve">Organizacja, konferencji, seminariów, Eko-festynów dla Partnerów Sieci, propagujących:
1) produkt tradycyjny i regionalny na Lubelszczyźnie 
2) rolnictwo ekologiczne a ochrona bioróżnorodności
3) promocja żywności ekologicznej 
 </t>
  </si>
  <si>
    <t>Spotkanie z tradycją.</t>
  </si>
  <si>
    <t>Organizacja wystaw wigilijnych i wielkanocnych, potrawy  tradycyjne, propagowanie  regionalnej  kultury i historii, warsztaty etnograficzne - spotkania z przedstawicielami ginących zawodów</t>
  </si>
  <si>
    <t>Imprezy promocyjne i spotkania szkoleniowe.</t>
  </si>
  <si>
    <t>Finansowanie, współfinansowanie  imprez, olimpiad, kongresów oraz wystaw,  mających na celu promocję i rozwój obszarów wiejskich Lubelszczyzny</t>
  </si>
  <si>
    <t>Organizacja konferencji dla lokalnych liderów na rzecz rozwoju obszarów wiejskich.</t>
  </si>
  <si>
    <t>Aktywizacja podmiotów zaangażowanych lub potencjalnie mogących zaangażować się w rozwój obszarów wiejskich na poziomie lokalnym, regionalnym.</t>
  </si>
  <si>
    <t>Wydawnictwa na temat dobrych praktyk i innowacyjnych projektów realizowanych na obszarach wiejskich oraz tradycyjnych produktów lokalnych i regionalnych.</t>
  </si>
  <si>
    <t>Minimum1 publikacja.</t>
  </si>
  <si>
    <t>Seminarium międzywojewódzkie dotyczące przenoszenie dobrych praktyk oraz projektów innowacyjnych  na obszarach wiejskich w ramach LGD Polski Południowo – Zachodniej i sieci regionalnych”.</t>
  </si>
  <si>
    <t>Minimum 2 seminaria (corocznie jedno).</t>
  </si>
  <si>
    <t>Emisja w audycjach telewizyjnych treści promujących aktywność i zaangażowanie mieszkańców obszarów wiejskich, w tym najciekawsze przykłady podejmowania działalności innej niż rolnictwo przez mieszkańców obszarów wiejskich.</t>
  </si>
  <si>
    <t>1 audycja (emisja minimum 5 odcinków audycji).</t>
  </si>
  <si>
    <t>Współorganizacja lub organizacja przedsięwzięć związanych z rozwojem obszarów wiejskich oraz promocją informacji i doświadczeń wśród zainteresowanych podmiotów Sieci.</t>
  </si>
  <si>
    <t>Konferencje, seminaria, targi, dożynki, wystawy i inne (minimum 4).</t>
  </si>
  <si>
    <t>Publikacja broszury nt. gospodarstw agroturystycznych województwa łódzkiego.</t>
  </si>
  <si>
    <t>Publikacje artykułów, broszur, folderów, wyników badań z zakresu rozwoju obszarów wiejskich.</t>
  </si>
  <si>
    <t>Współorganizacja i udział w targach, wystawach, pokazach, kiermaszach z zakresu rolnictwa i rozwoju obszarów wiejskich.</t>
  </si>
  <si>
    <t>Warsztaty produktów tradycyjnych i regionalnych oraz kultury i folkloru województwa łódzkiego.</t>
  </si>
  <si>
    <t>Organizacja spotkań i szkoleń dot. możliwości pozyskiwania funduszy na realizację projektów.</t>
  </si>
  <si>
    <t>Tematyka:
1.odnawialne źródła energii
2. rolnictwo ekologiczne
3. rozwój agroturystyki i turystyki wiejskiejz uwzględnieniem lokalnej tradycji
4.pozyskiwanie innych niż z EFFROW źródeł finansowania projektów
5. rozwój sektora rolno-spożywczego
6. tworzenie grup producentów rolnych
7.tworzenie pozarolniczych miejsc pracy</t>
  </si>
  <si>
    <t>Organizacja wyjazdów w celu zapewnienia udziałuw konferencjach i seminariach poświęconych wymianie doświadczeń oraz nawiązywaniu współpracy.</t>
  </si>
  <si>
    <t>Programy telewizyjne i radiowe o zasięgu regionalnym.</t>
  </si>
  <si>
    <r>
      <t xml:space="preserve">Tematyka:
1.odnawialne źródła energii
2. rolnictwo ekologiczne
3. rozwój agroturystyki i turystyki wiejskiejz uwzględnieniem lokalnej tradycji
</t>
    </r>
    <r>
      <rPr>
        <sz val="12"/>
        <color indexed="8"/>
        <rFont val="Times New Roman"/>
        <family val="1"/>
      </rPr>
      <t>4. działalność LGD</t>
    </r>
  </si>
  <si>
    <t xml:space="preserve">Współorganizacja lub organizacja przedsięwzięć związanych z rozwojem obszarów wiejskich oraz promocją informacji i doświadczeń wśród zainteresowanych podmiotów m. in.: 
III Międzynarodowe Targi Turystyki Wiejskiej 
i Agroturystyki AGROTRAVEL 2011
Minimum jedna impreza
</t>
  </si>
  <si>
    <t xml:space="preserve">Konferencje, seminaria, targi, wystawy, dożynki, materiały informacyjne i inne </t>
  </si>
  <si>
    <t xml:space="preserve">Wspieranie lokalnej tradycji - udział 
w przedsięwzięciach mających na celu kultywowanie tradycji
</t>
  </si>
  <si>
    <t>Święta lokalne, imprezy tematyczne, wystawy</t>
  </si>
  <si>
    <t>Aktywizacja społeczności lokalnej na Mazowszu</t>
  </si>
  <si>
    <t xml:space="preserve">Finansowanie regionalnych sieci LGD oraz cykl spotkań, skierowany do Partnerów Sieci, propagujący m.in.:
1. produkt tradycyjny i regionalny na Mazowszu 
2. rolnictwo ekologiczne a ochrona bioróżnorodności
3. promocję żywności ekologicznej 
4. sieć dziedzictwa kulinarnego
5. grupy producentów rolnych
</t>
  </si>
  <si>
    <t xml:space="preserve">Aktywizacja społeczności lokalnej na Mazowszu – publikacje </t>
  </si>
  <si>
    <t xml:space="preserve">Publikacje związane z aktywizacją społeczności lokalnej, m.in. dot. agroturystyki, ochrony środowiska, działań prośrodowiskowych, projektów innowacyjnych - opracowanie treści, druk </t>
  </si>
  <si>
    <t xml:space="preserve">Przewodnik inwestora – gminy 
i powiaty województwa mazowieckiego
</t>
  </si>
  <si>
    <t>Organizacja spotkań informacyjnych, opracowanie treści, druk</t>
  </si>
  <si>
    <t>Imprezy promocyjne, wystawy, targi</t>
  </si>
  <si>
    <t>Współfinansowanie oraz udział w lokalnych imprezach, wystawach, targach krajowych i zagranicznych mających na celu promocję Mazowsza (m.in. organizacja wystaw okolicznościowych, degustacja potraw tradycyjnych, propagowanie  regionalnej  kultury i historii, warsztaty etnograficzne - spotkania z przedstawicielami ginących zawodów), rozpowszechnianie wiedzy i wymianę doświadczeń , przy możliwym udziale członków sieci w tym m.in. udział w III Międzynarodowych Targach Turystyki Wiejskiej i Agroturystyki AGROTRAVEL 2011</t>
  </si>
  <si>
    <t>Wymiana wiedzy i doświadczeń w zakresie zrównoważonego rozwoju obszarów wiejskich.</t>
  </si>
  <si>
    <t>Minimum: 2 spotkania, w tym jedno połączone z podróżą studyjną, minimum 1 publikacja, i/lub opracowanie merytoryczne, 1 seminarium, 1 warsztaty</t>
  </si>
  <si>
    <t>Wymiana wiedzy i doświadczeń w zakresie rolnictwa, leśnictwa, łowiectwa, porejestrowego doświadczalnictwa odmianowego oraz GMO.</t>
  </si>
  <si>
    <t>Minimum: 4 konferencje lub spotkania o niższej randze, 2 warsztaty, 2 seminaria,1 wystawa, 2 materiały informacyjno-promocyjne, 1 podroż studyjna, 1 szkolenie</t>
  </si>
  <si>
    <t>Wymiana wiedzy i doświadczeń oraz budowanie współpracy sieciowej w zakresie dziedzictwa kulturowego, w tym kulinarnego.</t>
  </si>
  <si>
    <t>Minimum: 1 konferencja lub spotkanie o niższej randze,2 seminaria, 1 podróż studyjna, 2 publikacje, 1 targi, spoty, audycje, artykuły, wkładki</t>
  </si>
  <si>
    <t xml:space="preserve">Wymiana wiedzy i doświadczeń w zakresie realizacji inicjatyw oddolnych, w tym idei odnowy wsi </t>
  </si>
  <si>
    <r>
      <t>Minimum 1 konferencja lub spotkanie o niższej randz</t>
    </r>
    <r>
      <rPr>
        <sz val="12"/>
        <rFont val="Times New Roman"/>
        <family val="1"/>
      </rPr>
      <t>e, 1 szkolenie,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 publikacja.</t>
    </r>
  </si>
  <si>
    <t>Organizacja Międzynarodowych Targów Żywności Ekologicznej „Ekogala”</t>
  </si>
  <si>
    <t>Targi organizowane są cyklicznie</t>
  </si>
  <si>
    <t>Współorganizacja i udział w targach oraz innych przedsięwzięciach z zakresu rolnictwa i rozwoju obszarów wiejskich</t>
  </si>
  <si>
    <t>W działanie wpisują się m.in. projekty sieciujące „III Międzynarodowe Targi Turystyki Wiejskiej i Agroturystyki AGROTRAVEL 2011” oraz „Finansowanie regionalnych sieci LGD”</t>
  </si>
  <si>
    <t>Publikacje na temat dobrych praktyk w zakresie rozwoju obszarów wiejskich</t>
  </si>
  <si>
    <t>W ramach działania planuje się realizację projektu sieciującego „Katalog gospodarstw agroturystycznych”</t>
  </si>
  <si>
    <t xml:space="preserve">Organizacja ogólnopolskiej imprezy
„XVII Dni Ziemniaka”
</t>
  </si>
  <si>
    <t>Inicjatywy wspierające realizację LSR przez poszczególne LGD</t>
  </si>
  <si>
    <t>Produkcja ogrodnicza szansą dla Podkarpacia</t>
  </si>
  <si>
    <t xml:space="preserve">Organizacja regionalnej wystawy ogrodniczej, </t>
  </si>
  <si>
    <t>Organizacja Festiwalu Kultur i Kresowego Jadła - imprezy związanej z lokalną tradycją kresów wschodnich</t>
  </si>
  <si>
    <t>Organizacja targów LGD - imprezy służącej zwiększeniu efektywności realizacji lokalnej strategii rozwoju</t>
  </si>
  <si>
    <t>Organizacja imprez o zasięgu lokalnym oraz regionalnym z zakresu różnych aspektów działalności na obszarach wiejskich</t>
  </si>
  <si>
    <t>Smaczne warsztaty kulinarne – ostoją tradycji obszarów wiejskich.</t>
  </si>
  <si>
    <t>Udział w krajowych i zagranicznych prezentacjach oraz targach promujących produkty tradycyjne, regionalne, ekologiczne oraz ofertę turystyki wiejskiej (w tym np. AgroTravel, Biofach, Natura Food, Ekogala, prezentacja Listy Produktów Tradycyjnych)</t>
  </si>
  <si>
    <t>Referat Regionalnej Polityki Rolnej i Nadzoru, SR KSOW, LGD, partnerzy KSOW</t>
  </si>
  <si>
    <t>„Biogazownia jako odnawialne źródło energii” film promujący innowacyjny projekt</t>
  </si>
  <si>
    <t>przygotowanie, realizacja filmu i  nakład płyt</t>
  </si>
  <si>
    <t>Regionalna Wystawa Zwierząt Hodowlanych Szepietowo, Krajowa Wystawa Bydła</t>
  </si>
  <si>
    <t>Współorganizacja, zakup nagród, wydanie publikacji: katalogu zwierząt</t>
  </si>
  <si>
    <t>Forum Rolnicze Województwa Podlaskiego</t>
  </si>
  <si>
    <t>Działania edukacyjne realizowane podczas Targów AgroEko Turystycznych w Augustowie</t>
  </si>
  <si>
    <t>Współorganizacja, zakup nagród, wydanie publikacji: Katalogu zwierząt</t>
  </si>
  <si>
    <t>Jarmark Wyrobów Regionalnych</t>
  </si>
  <si>
    <t>Wyjazdowe spotkania szkoleniowo-informacyjne dla liderów i członków grup producenckich</t>
  </si>
  <si>
    <t>Film promocyjno-informacyjny „Jak wytwarzać, promować i sprzedawać produkty regionalne i tradycyjne"</t>
  </si>
  <si>
    <t>Piknik Dni Europy</t>
  </si>
  <si>
    <t>Organizacja punktów informacyjnych, warsztatów i szkoleń, spotkań dotyczących przeniesienia dobrych praktyk, projektów innowacyjnych oraz organizacji wymiany doświaczeń i "know-how"</t>
  </si>
  <si>
    <t>Organizacja konferencji lub/i seminariów dotyczących przeniesienia dobrych praktyk, projektów innowacyjnych oraz organizacji wymiany doświadczeń "know-how" (w tym finansowanie regionalnych sieci LGD)</t>
  </si>
  <si>
    <t>Seminaria wyjazdowe/spotkania dotyczące przeniesienia dobrych praktyk, projektów innowacyjnych oraz organizacji wymiany doświadczeń "know-how" (w tym finansowanie regionalnych sieci LGD)</t>
  </si>
  <si>
    <t>Opracowania eksperckie i/lub opracowania i wydawnictwo publikacji dotyczących przeniesienia dobrych praktyk, projektów innowacyjnych oraz organizacji wymiany doświadczeń "know-how" (w tym finansowanie regionalnych sieci LGD)</t>
  </si>
  <si>
    <t>Porejestrowe Doświadczalnictwo Odmianowe (PDO) w celu stworzenia listy roślin zalecanych do uprawy.</t>
  </si>
  <si>
    <t>Badania naukowe.</t>
  </si>
  <si>
    <t>Popularyzacja zachodzących procesów integracyjnych wśród rolników i mieszkańców wsi w tworzeniu nowej jakości w rolnictwie.</t>
  </si>
  <si>
    <t>Szkolenia informacyjno-promocyjne lub/i sympozjum lub/i broszura.</t>
  </si>
  <si>
    <t>Konferencja nt. wdrażania standardów ochrony środowiska.</t>
  </si>
  <si>
    <t>Organizacja i obsługa konferencji/ wydanie broszury.</t>
  </si>
  <si>
    <t>Nowoczesne systemy wdrażania innowacyjnych metod zagospodarowania nawozów naturalnych służących ochronie środowiska i ograniczaniu odpływu azotu ze źródeł rolniczych.</t>
  </si>
  <si>
    <t>Seminarium/ seminaria powiatowe połączone z pokazem kompostowania/ broszura.</t>
  </si>
  <si>
    <t>Wymiana doświadczeń i „know-how” z partnerami z Brandenburgii w zakresie funkcjonowania biogazowni.</t>
  </si>
  <si>
    <t>Organizacja wyjazdu/ zapoznanie pomorskich rolników z działającymi na terenie Brandenburgii biogazowniami, technologią produkcji.</t>
  </si>
  <si>
    <t>Promocja szeroko rozumianego rolnictwa i obszarów wiejskich regionu podczas imprez krajowych (w tym o charakterze międzynarodowym)/ udziałw seminariach/ konferencjach.</t>
  </si>
  <si>
    <t>Organizacja stoisk/ uczestnictwo pracowników SR KSOW/ Samorządu Województwa/ partnerów KSOW.</t>
  </si>
  <si>
    <t>Wsparcie imprez lokalnych promujących żywność ekologiczną, lokalną tradycję, rolnictwo, rozwój obszarów wiejskich, fundusze europejskie, Loklane Grupy Działania.</t>
  </si>
  <si>
    <t>Dofinansowanie i współorganizacja imprez lokalnych realizowanych przez partnerów KSOW</t>
  </si>
  <si>
    <t>Szkolenia w zakresie ekologii, agroturystyki, ochrony środowiska, odnawialnych źródeł energii, rolnictwa i obszarów wiejskich.</t>
  </si>
  <si>
    <t>Organizacja szkoleń</t>
  </si>
  <si>
    <t>Akademickie forum rozwoju obszarów wiejskich.</t>
  </si>
  <si>
    <t>Organizacja spotkań młodzieży wiejskiej</t>
  </si>
  <si>
    <t>Współorganizacja targów, wystaw, pokazów promujących rozwój obszarów wiejskich.</t>
  </si>
  <si>
    <t>Wizyty studyjne mające na celu przeniesienie dobrych praktyk i wymianę doświadczeń w zakresie rozwoju obszarów wiejskich oraz Programów, projektów i działań realizowanych na ich rzecz.</t>
  </si>
  <si>
    <t>Wizyty związane m.in. z : odnawialne źródła energii, lokalna tradycja, produkt regionalny i tradycyjny, agroturystyka, program PROW oraz inne programy unijne, grupy producentów rolnych, itp.</t>
  </si>
  <si>
    <t>Konferencje</t>
  </si>
  <si>
    <t xml:space="preserve"> mające na celu m.in. pogłębienie zagadnień dotyczących polityki rozwoju obszarów wiejskich oraz rozpowszechnianie dobrych praktyk i innowacyjnych rozwiązań w realizacji działań na poziomie krajowym i międzynarodowym, zakresu przetwórstwa produktów rolnictwa ekologicznego oraz  z dziedziny odnawialnych źródeł energii</t>
  </si>
  <si>
    <t>Około 4 konferencji.</t>
  </si>
  <si>
    <t>Wizyty/wyjazdy studyjne krajowe i zagraniczne:</t>
  </si>
  <si>
    <t xml:space="preserve">mające na celu m.in. rozpowszechnianie dobrych praktyk i innowacyjnych rozwiązań oraz służące wymianie doświadczeń w zakresie zrealizowanych przedsięwzięć, jak również z zakresu przetwórstwa produktów rolnictwa ekologicznego oraz z dziedziny odnawialnych źródeł energii </t>
  </si>
  <si>
    <t>Około 4 wyjazdów studyjnych.</t>
  </si>
  <si>
    <t>Publikacje</t>
  </si>
  <si>
    <t xml:space="preserve"> – zamieszczenie informacji nt. PROW i KSOW w wydawnictwach specjalistycznych i promocyjnych oraz inne publikacje.</t>
  </si>
  <si>
    <t>Organizacja regionalnych konferencji związanych z  rozwojem obszarów wiejskich, żywnością naturalną tradycyjną i regionalną oraz produkcją ekologiczną.</t>
  </si>
  <si>
    <t>Publikacja i dystrybucja materiałów wydawniczych nt. dobrych praktyk w zakresie rozwoju obszarów wiejskich. (agroturystyka, ekologia, projekty innowacyjne)</t>
  </si>
  <si>
    <r>
      <rPr>
        <sz val="12"/>
        <color indexed="8"/>
        <rFont val="Times New Roman"/>
        <family val="1"/>
      </rPr>
      <t>Zakup/wykonanie katalogu gospodarstw agroturystycznych 
w województwie warmińsko-mazurskim</t>
    </r>
    <r>
      <rPr>
        <strike/>
        <sz val="12"/>
        <color indexed="8"/>
        <rFont val="Times New Roman"/>
        <family val="1"/>
      </rPr>
      <t xml:space="preserve">
</t>
    </r>
  </si>
  <si>
    <t xml:space="preserve">Finansowanie regionalnych sieci LGD </t>
  </si>
  <si>
    <t>Projekt sieciujący nr 3.</t>
  </si>
  <si>
    <t>Współorganizacja i udział w targach oraz innych przedsięwzięciach promocyjnych o tematyce związanej z rozwojem obszarów wiejskich.</t>
  </si>
  <si>
    <t>Udział w targach Agrotravel w Kielcach (projekt sieciujący nr 1), udział w targach Gmina w Poznaniu oraz Targach TOUR Salon w Poznaniu</t>
  </si>
  <si>
    <t>Propagowanie wiedzy nt. możliwości wykorzystania środków z programów unijnych na obszarach wiejskich.</t>
  </si>
  <si>
    <t>Konferencje , szkolenia, wyjazdy studyjne.</t>
  </si>
  <si>
    <t>Propagowanie dobrych praktyk w rozwoju obszarów wiejskich.</t>
  </si>
  <si>
    <t>Informacja  o dobrych praktykach i projektach innowacyjnych, informacja w  prasie specjalistycznej, organizacja wystaw i prezentacji, przygotowanie filmów promujacych dobre praktyki.</t>
  </si>
  <si>
    <t>Działania wspierające Regionalną Odnowę Wsi.</t>
  </si>
  <si>
    <t>Wsparcie działań mieszkańców wsi w podejmowaniu innowacyjnej działalności gospodarczej.</t>
  </si>
  <si>
    <t>Publikacja</t>
  </si>
  <si>
    <t>Identyfikacja dobrych praktyk, wymiana doświadczeń związanych z grupami producentów rolnych.</t>
  </si>
  <si>
    <t>Wspieranie rozwoju organizacji pozarządowych działających na obszarach wiejskich.</t>
  </si>
  <si>
    <t>Aktywizacja kobiet na rzecz rozwoju obszarów wiejskich.</t>
  </si>
  <si>
    <t xml:space="preserve">Publikacje na temat dobrych praktyk w zakresie rozwoju obszarów  wiejskich(agroturystyka, ochrona środowiska, projekty innowacyjne, lokalne grupy działania) </t>
  </si>
  <si>
    <t>Publikacje, w tym m.innymi katalog gospodarstw agroturystycznych - projekt sieciujący nr 7.</t>
  </si>
  <si>
    <t>Udział w krajowych targach o tematyce związanej z rozwojem obszarów wiejskich.</t>
  </si>
  <si>
    <t>Wspieranie inicjatyw promujących obszary wiejskie poprzez wystawy i pokazy.</t>
  </si>
  <si>
    <t>Promowanie obszarów wiejskich z wykorzystaniem dostępnych nośników informacyjnych m.in. strony internetowe, prasa, radio, tv.</t>
  </si>
  <si>
    <t>Publikacje i broszury, informacja o rozwoju obszarów wiejskich i terenów wiejskich.</t>
  </si>
  <si>
    <t>Konferencje, seminaria poświęcone wymianie doświadczeń z innymi państwami członkowskimi.</t>
  </si>
  <si>
    <t>Działanie promocyjne związane z rozwojem obszarów wiejskich, m.in. promocja produktów regionalnych Pomorza Zachodniego.</t>
  </si>
  <si>
    <t>Wsparcie spotkań dotyczących możliwości pozyskiwania funduszy na realizację projektów.</t>
  </si>
  <si>
    <t xml:space="preserve">3.     Przygotowanie programów szkoleniowych dla lokalnych grup działania w procesie tworzenia, w tym wymiana doświadczeń między lokalnymi </t>
  </si>
  <si>
    <t>Szkolenia dla Lokalnych Grup Działania.</t>
  </si>
  <si>
    <t>Szkolenia tematyczne LGD według wskazanych potrzeb, m. in.: procedur funkcjonowania LGD, zagadnienia formalno – prawne, przygotowanie LGD do audytów i kontroli, rachunkowość i finanse, wymogi dot. działań osi 4 Leader oraz zasady rozwoju współpracy partnerskiej, aktywizowania społeczności lokalnych, zarządzanie organizacją partnerską</t>
  </si>
  <si>
    <t xml:space="preserve">Zakres prac:
organizacja szkoleń, zapewnienie ekspertów, moderatorów, wykładowców, opracowanie i wydanie materiałów szkoleniowych
</t>
  </si>
  <si>
    <t>Spotkania wymiany doświadczeń i informacji pomiędzy LGD.</t>
  </si>
  <si>
    <t>Przygotowanie programu szkoleniowego oraz organizacja szkoleń i warsztatów dla członków LGD, wymiana doświadczeń i współpraca z LGD z innych regionów oraz krajów europejskich (wizyty studyjne, seminaria, spotkania)</t>
  </si>
  <si>
    <t xml:space="preserve">1. organizacja szkoleń, warsztatów, spotkań, seminariów, wizyt studyjnych, spotkań, itp                                                                                                                         
2. zapewnienie moderatorów, ekspertów i wykładowców,                                                                   
3. przygotowanie i wydanie  materiałów szkoleniowych                                                                                  
</t>
  </si>
  <si>
    <t>Identyfikacja potrzeb szkoleniowych LGD.</t>
  </si>
  <si>
    <t>Przeprowadzenie badań ankietowych wśród Lokalnych Grup Działania z terenu Województwa Lubelskiego, przygotowanie programu szkoleń.</t>
  </si>
  <si>
    <t>Cykl szkoleń dla LGD.</t>
  </si>
  <si>
    <t xml:space="preserve">Usługa przeprowadzenia cyklu szkoleń, spotkań informacyjnych dla Lokalnych Grup Działania, w tym szkoleń tematycznych dla Zarządów i Rad LGD. </t>
  </si>
  <si>
    <t>Konferencja dotycząca przyszłości Leder w Polsce i Europie</t>
  </si>
  <si>
    <t>Przeprowadzenie dyskusji , konferencji z LGD na temat doświadczeń z aktualnego stanu wdrażania oraz wypracowanie propozycji zbiorczego stanowiska.</t>
  </si>
  <si>
    <t>Seminaria.</t>
  </si>
  <si>
    <t xml:space="preserve">Agroturystyka i turystyka wiejska, produkt regionalny i tradycyjny szansą dla rozwoju przedsiębiorczości na wsi – spotkania informacyjno - szkoleniowe </t>
  </si>
  <si>
    <t>Zacieśnienie współpracy pomiędzy LGD i innymi partnerami sieci</t>
  </si>
  <si>
    <t>Identyfikacja partnerów zagranicznych dla LGD.</t>
  </si>
  <si>
    <t xml:space="preserve">Pozyskiwanie informacji i umieszczanie ofert współpracy na stronie internetowej KSOW, aktualizacja danych </t>
  </si>
  <si>
    <t>Szkolenia tematyczne według potrzeb wskazanych przez LGD.</t>
  </si>
  <si>
    <t>Minimum raz na pół roku organizacja szkolenia dla przedstawicieli LGD Zakres prac :Organizacja szkoleń, zapewnienie ekspertów, moderatorów, wykładowców, opracowanie i wydanie materiałów szkoleniowych 2 szkolenia rocznie.</t>
  </si>
  <si>
    <t>Spotkania wymiana doświadczeń i informacji pomiędzy LGD.</t>
  </si>
  <si>
    <t>Minimum 4 spotkania (2 spotkania rocznie).</t>
  </si>
  <si>
    <t>Publikacje na temat działalności LGD.</t>
  </si>
  <si>
    <t>1 publikacja</t>
  </si>
  <si>
    <t>Szkolenia dla LGD.</t>
  </si>
  <si>
    <t>Tematyka uzależniona od bieżących potrzeb zgłaszanych przez LGD.</t>
  </si>
  <si>
    <t xml:space="preserve">Spotkania i konferencje dla LGD w celu wymiany doświadczeń (w tym finansowanie regionalnych sieci LGD) </t>
  </si>
  <si>
    <t>Organizacja szkoleń tematycznych dla LGD, konsultacji oraz spotkań</t>
  </si>
  <si>
    <t>Szkolenia (nabywanie oraz doskonalenie umiejętności, szkolenia tematyczne), warsztaty, spotkania</t>
  </si>
  <si>
    <t xml:space="preserve">Identyfikacja potrzeb szkoleniowych LGD </t>
  </si>
  <si>
    <t xml:space="preserve">Przeprowadzenie ankiety i rozpowszechnienie jej poprzez pocztę elektroniczną i stronę internetową wśród przedstawicieli Lokalnych Grup Działania z terenu województwa mazowieckiego </t>
  </si>
  <si>
    <t>Cykl programów szkoleniowych dla przedstawicieli Lokalnych Grup Działania</t>
  </si>
  <si>
    <t xml:space="preserve">Usługa przeprowadzenia cyklu szkoleń - forma (np.: spotkania informacyjno szkoleniowe, 
e-learning) i zakres (np.: rachunkowość i zarządzanie, marketing regionalny, prawo zamówień publicznych, rozwój przedsiębiorczości na wsi) według zdefiniowanych potrzeb
</t>
  </si>
  <si>
    <t>Identyfikacja partnerów zagranicznych dla LGD</t>
  </si>
  <si>
    <t>Przygotowanieprogramu szkoleniowego dla LGD oraz wymiana wiedzy i doświadczeń pomiędzy LGD, w tym budowanie współpracy sieciowej.</t>
  </si>
  <si>
    <t>Minimum 2 spotkania, 5 tematów szkoleniowych.</t>
  </si>
  <si>
    <t>Organizacja spotkań Podkarpackiego Forum LGD.</t>
  </si>
  <si>
    <t>Wg zapotrzebowania LGD.</t>
  </si>
  <si>
    <t>Szkolenia.</t>
  </si>
  <si>
    <t>Rozwój działalności pozarolniczej: Warsztaty: „Tworzenie i rozwój mikroprzedsiębiorstw” oraz „Różnicowanie w kierunku działalności nierolniczej”</t>
  </si>
  <si>
    <t>II Forum Podlaskich LGD województwa podlaskiego – rozwój LGD w regionie</t>
  </si>
  <si>
    <t>Konferencja pt. „Wielokulturowość obszaru „LGD Szlak Tatarski” – elementy promocji”</t>
  </si>
  <si>
    <t>Konferencje, warsztaty, szkolenia, spotkania oraz inne formy wspierania Lokalnych Grup Działania oraz organizacja działań podnoszących kwalifikacje ich podmiotów zarządczych</t>
  </si>
  <si>
    <t>Szkolenia dla LGD, w tym organizacja spotkań Pomorskiej Sieci Leader.</t>
  </si>
  <si>
    <t>Pełna organizacja szkoleń jedno lub kilkudniowych/ Sspotkań Pomorskiej Sieci Leader na podstawie zidentyfikowanych potrzeb LGD</t>
  </si>
  <si>
    <t>Spotkania Pomorskiej Sieci Leader</t>
  </si>
  <si>
    <t>organizacja spotkań</t>
  </si>
  <si>
    <t>Krajowe i zagraniczne wyjazdy studyjne dla pomorskich LGD/ uczestnictwo w dużych” imprezach.</t>
  </si>
  <si>
    <t>Organizacja/ przygotowanie/ obsługa imprezy/ współfinansowanie pobytu</t>
  </si>
  <si>
    <t>I Zjazd Lokalnych Grup Działania Polski Północnej (udział  województw sąsiadujących z województwem pomorskim i innych województw).</t>
  </si>
  <si>
    <t>Organizacja i obsługa imprezy/ współfinansowanie pobytu.</t>
  </si>
  <si>
    <t>Organizacja szkoleń dla LGD.</t>
  </si>
  <si>
    <t>Szkolenia dla LGD według opracowanego programu i zapotrzebowania</t>
  </si>
  <si>
    <t>Wsparcie współpracy LGD w ramach nieformalnej Sieci LGD Silesia Leader Network.</t>
  </si>
  <si>
    <t>Partycypowanie w kosztach związanych            z przedsięwzięciami realizowanymi przez  Sieć</t>
  </si>
  <si>
    <t>Promocja działalności LGD poprzez audycje telewizyjne i broszury.</t>
  </si>
  <si>
    <t>Audycje telewizyjne, publikacja broszur</t>
  </si>
  <si>
    <t>Przygotowanie zakresu i planu szkoleń, spotkań informacyjnych oraz organizacja szkoleń dla LGD w regionie</t>
  </si>
  <si>
    <t xml:space="preserve"> m.in. z zakresu realizacji osi IV PROW 2007-2013, dotyczące systemów jakości żywności oraz roli produktu regionalnego tradycyjnego.</t>
  </si>
  <si>
    <t>OK. 4</t>
  </si>
  <si>
    <t xml:space="preserve">Organizacja szkoleń/konferencji dla LGD z województwa warmińsko – mazurskiego oraz spotkań mających na celu wymianę doświadczeń pomiędzy Lokalnymi Grupami Działania z terenu województwa warmińsko – mazurskiego i innych województw. </t>
  </si>
  <si>
    <t>Organizacja spartakiady partnerów KSOW.</t>
  </si>
  <si>
    <t>Konferencja dotycząca przyszłości podejścia Leader w Polsce i Europie</t>
  </si>
  <si>
    <t>Przygotowanie programu szkoleniowego i organizacja szkoleń dla LGD.</t>
  </si>
  <si>
    <t>Konferencje , szkolenia, wyjazdy studyjne, w tym zapewnienie udziału w wydarzeniach organizowanych przez inne instytucje .</t>
  </si>
  <si>
    <t>Wsparcie nawiązywania współpracy pomiędzy LGD „współpraca, a nie konkurencja” wymiana doświadczeń.</t>
  </si>
  <si>
    <t xml:space="preserve">Konferencje , szkolenia, seminaria, wyjazdy studyjne, w tym zapewnienie udziału w wydarzeniach organizowanych przez inne instytucje. </t>
  </si>
  <si>
    <t>Organizacja programów szkoleniowych, organizacja szkoleń i warsztatów dla LGD.</t>
  </si>
  <si>
    <t>Organizacja konferencji, seminariów i spotkań dla LGD.</t>
  </si>
  <si>
    <t>Wyjazd studyjny dla LGD w celu zdobywania i doskonalenia umiejętności zarządczych podmiotów zaangażowanych we wdrażanie PROW.</t>
  </si>
  <si>
    <t>4.          Zarządzanie siecią</t>
  </si>
  <si>
    <t>Szkolenia dla pracowników Sekretariatu KSOW.</t>
  </si>
  <si>
    <t>Materiały informacyjno-promocyjne na temat Krajowej Sieci Obszarów Wiejskich.</t>
  </si>
  <si>
    <t>Działania informacyjno-promocyjne dotyczące Krajowej Sieci Obszarów Wiejskich.</t>
  </si>
  <si>
    <t>Monitoring funkcjonowania KSOW.</t>
  </si>
  <si>
    <t xml:space="preserve">Biuletyn informujący o zadaniach zaplanowanych do realizacji w Planie Działania Krajowej Sieci Obszarów Wiejskich na lata 2010 - 2011 z terminarzem wydarzeń z zakresu promocji produktów tradycyjnych, regionalnych, agroturystycznych i ekologicznych oraz 
z folderem promującym działania zrealizowane 
w ramach Planu Działania Krajowej Sieci Obszarów Wiejskich na lata 2008 -  2009 oraz 2010 (w roku 2011) w województwie dolnośląskim
</t>
  </si>
  <si>
    <t>Biuletyn informujący o zadaniach realizowanych w ramach Planu Działania Krajowej Sieci Obszarów Wiejskich na lata 2010 - 2011 z terminarzem wydarzeń z zakresu promocji produktów tradycyjnych, regionalnych, agroturystycznych</t>
  </si>
  <si>
    <t xml:space="preserve">W roku 2011 rezygnuje się z folderu promującego działania zrealizowane 
w ramach Planu Działania Krajowej Sieci Obszarów Wiejskich w roku 2010 w województwie dolnośląskim z uwagi na fakt ujęcia ich w przedmiotowym biuletynie i publikacjach podsumowujących konkursy.
</t>
  </si>
  <si>
    <t>Budowa i aktualizacja bazy danych o uczestnikach regionalnych KSOW</t>
  </si>
  <si>
    <t xml:space="preserve">1. pozyskanie informacji do bazy danych,                                                                   
2. publikacja materiałów informacyjnych na stronach internetowych,                                                   
3. aktualizacja danych.
</t>
  </si>
  <si>
    <t>Budowa i aktualizacja  regionalnego kalendarium działań KSOW</t>
  </si>
  <si>
    <t xml:space="preserve">1. pozyskanie danych do kalendarium,                                                                                        
2. umieszczenie bazy na stronach internetowych,                                                        
3. aktualizacja danych.
</t>
  </si>
  <si>
    <t>Działania organizacyjne przy realizacji planu działania Sekretariatu Regionalnego KSOW</t>
  </si>
  <si>
    <t xml:space="preserve">1. pozyskanie informacji dot. organizacji poszczególnych imprez,                                                                   
2. powołanie komisji konkursowych,                                                                             
3. logistyka,                                                                                                           
4. przygotowanie wydawnictw,                                                                                               
5. pozyskiwanie wystawców i uczestników imprez.
</t>
  </si>
  <si>
    <t>Obsługa merytoryczna regionalnego portalu internetowego KSOW.</t>
  </si>
  <si>
    <t xml:space="preserve">1. pozyskanie informacji,                                                                                        
2. umieszczenie oferty na stronach internetowych,                                                        
3. aktualizacja danych.
</t>
  </si>
  <si>
    <t>Organizacja spotkań, seminariów i konferencji oraz innych imprez służących wzmocnieniu powiązań KSOW</t>
  </si>
  <si>
    <t xml:space="preserve">1. organizacja spotkań, seminariów i konferencji,
2. wydanie materiałów informacyjnych. 
</t>
  </si>
  <si>
    <r>
      <t xml:space="preserve">Organizacja przedsięwzięć informacyjnych i promujących KSOW oraz realizowany "Plan Działania" </t>
    </r>
    <r>
      <rPr>
        <strike/>
        <sz val="12"/>
        <color indexed="8"/>
        <rFont val="Times New Roman"/>
        <family val="1"/>
      </rPr>
      <t>w mediach</t>
    </r>
  </si>
  <si>
    <t>1. organizacja i współorganizacja przedsięwzięć,2. pozyskanie współorganizatorów i uczestników,3. promocja.</t>
  </si>
  <si>
    <t>Organizacja konferencji konsultacyjnych dotyczących KSOW oraz Planu Działania na lata 2012-2013</t>
  </si>
  <si>
    <t xml:space="preserve">1. organizacja konferencji,
2. wydanie materiałów informacyjnych.
</t>
  </si>
  <si>
    <t>Promocja KSOW i działań regionalnych Sekretariatu Województwa Kujawsko-Pomorskiego</t>
  </si>
  <si>
    <t>1. organizacja przedsięwzięć promocyjnych.</t>
  </si>
  <si>
    <t>Elementy systemu wizualizacji KSOW.</t>
  </si>
  <si>
    <t>Projekt graficzny i wykonanie gadżetów z logo KSOW.</t>
  </si>
  <si>
    <t>Publikacje promujące Lubelszczyznę.</t>
  </si>
  <si>
    <t>Przygotowanie i druk opracowań promujących region, spoty RTV, dodatki tematyczne do gazet</t>
  </si>
  <si>
    <t>Wyjazdy studyjne krajowe i zagraniczne pracowników Sekretariatu Regionalnego KSOW oraz pracowników mających w zakresie obowiązków współpracę w ramach Krajowej Sieci Obszarów Wiejskich celem wymiany doświadczeń  w zakresie funkcjonowania KSOW i realizacji działań objętych Planem Działania Krajowej Sieci Obszarów Wiejskich na lata 2010 – 2011.</t>
  </si>
  <si>
    <t>Minimum 5 wizyt studyjnych.</t>
  </si>
  <si>
    <t>Organizowanie spotkań, seminariów , konferencjiz udziałem  partnerów Sieci, w zakresie tematów problematycznych wynikających zakresu działania KSOW. Liczba spotkań będzie uzależniona od zgłaszanych przez partnerów potrzeb.</t>
  </si>
  <si>
    <t>Minimum 3 spotkania.</t>
  </si>
  <si>
    <t>Dystrybucja Biuletynu KSOW.</t>
  </si>
  <si>
    <t>Wyjazdy z udziałem pracowników sekretariatu  regionalnego.</t>
  </si>
  <si>
    <t>1.uczestnictwow spotkaniach, seminariach, konferencjach w celu wymiany doświadczeń nt. funkcjonowania KSOW
2. uczestnictwo w szkoleniach</t>
  </si>
  <si>
    <t>Biuletyn informacyjny KSOW.</t>
  </si>
  <si>
    <t>Współpraca z mediami.</t>
  </si>
  <si>
    <t>1. Produkcje filmowe
2. Wkładki do prasy
3.Ogłoszenia w prasie i telewizji na temat inicjatyw podejmowanych przez KSOW</t>
  </si>
  <si>
    <t>Materiały informacyjno-promocyjne dot. PROW/KSOW.</t>
  </si>
  <si>
    <t xml:space="preserve">Programy telewizyjne informujące o KSOW oraz dobrych praktykach na obszarach wiejskich realizowanych przy wsparciu środków unijnych </t>
  </si>
  <si>
    <t>Minimum 2 programy.</t>
  </si>
  <si>
    <t>Wkładka nt. KSOW i działalności partnerów w regionalnej prasie.</t>
  </si>
  <si>
    <t>Minimum 3kładki.</t>
  </si>
  <si>
    <t>Materiały promocyjne i gadżety reklamowe.</t>
  </si>
  <si>
    <t xml:space="preserve">Publikacja i dystrybucja opracowań m.in.:
1. Katalog gospodarstw agroturystycznych
2. Folder - LGD
</t>
  </si>
  <si>
    <t>Opracowanie publikacji, wydanie</t>
  </si>
  <si>
    <t>Spotkania, seminaria, warsztaty  z zakresu rozwoju obszarów wiejskich.</t>
  </si>
  <si>
    <t>Ilość spotkań zgodna z bieżącym zapotrzebowaniem.</t>
  </si>
  <si>
    <t>Finansowanie regionalnych sieci LGD</t>
  </si>
  <si>
    <t>Zgodnie z zaleceniami SC</t>
  </si>
  <si>
    <t>Audycje promocyjne nt. rozwoju Mazowsza</t>
  </si>
  <si>
    <t xml:space="preserve">Audycje promocyjne na temat dotychczasowego dorobku i sposobów rozwoju, potencjału turystycznego, ciekawych imprez, ciekawych ludzi, tradycji, historii i kultury na terenie Mazowsza. Promocja tradycyjnej żywności w poszczególnych subregionach województwa  </t>
  </si>
  <si>
    <t xml:space="preserve">Elementy systemu wizualizacji KSOW </t>
  </si>
  <si>
    <t>Projekt graficzny i wykonanie  gadżetów z logo KSOW, w tym również ulotek informacyjnych o KSOW, wykonanie elementów systemu informacji wizualnej KSOW</t>
  </si>
  <si>
    <t xml:space="preserve">Dodatki tematyczne do gazet </t>
  </si>
  <si>
    <t xml:space="preserve">Wkładki tematyczne do tygodników regionalnych – rozwój obszarów wiejskich, promocja najlepszych praktyk, wymiana wiedzy i doświadczeń </t>
  </si>
  <si>
    <t xml:space="preserve">Produkty tradycyjne – zdjęcia wielkoformatowe </t>
  </si>
  <si>
    <t>Opracowanie, druk zdjęć wielkoformatowych produktów tradycyjnych i regionalnych z terenu Mazowsza</t>
  </si>
  <si>
    <t xml:space="preserve">Opracowania promujące Mazowsze </t>
  </si>
  <si>
    <t>Druk opracowań promujących działania realizowane na Mazowszu oraz usługa stworzenia interaktywnej, cyfrowej mapy województwa mazowieckiego z naniesionymi na nią informacjami o realizowanych przez beneficjentów projektach</t>
  </si>
  <si>
    <t>Uruchomienie i zarządzanie strukturami KSOW</t>
  </si>
  <si>
    <t>Współpraca z partnerami KSOW, aktywizacja partnerów KSOW.</t>
  </si>
  <si>
    <t>Spotkania z partnerami KSOW, sekretariatami KSOW, w tym spotkania koordynacyjne dotyczące realizacji Planu działania – realizacji wg potrzeb.</t>
  </si>
  <si>
    <t>Działania informacyjno-promocyjne KSOW</t>
  </si>
  <si>
    <t>Akcja informacyjno-promocyjna dotycząca KSOW.</t>
  </si>
  <si>
    <t>Np. spoty, audycje, artykuły, wkładki nt. KSOW, w tym dot. realizacji Planu działania.</t>
  </si>
  <si>
    <t>Materiały, gadżety promocyjne KSOW oraz systemy informacji wizualnej KSOW.</t>
  </si>
  <si>
    <t>Monitorowanie i ocena KSOW</t>
  </si>
  <si>
    <t>Bieżący monitoring realizacji Planu działania KSOW oraz funkcjonowania KSOW w województwie.</t>
  </si>
  <si>
    <t>Analizy pracowników SR.</t>
  </si>
  <si>
    <t>Zaprojektowanie, wykonanie oraz dystrybucja materiałów promocyjnych dotyczących KSOW</t>
  </si>
  <si>
    <t>Materiały na potrzeby konferencji, spotkań, szkoleń oraz dla partnerów KSOW</t>
  </si>
  <si>
    <t>Opracowanie materiałów związanych z działaniami informacyjno-promocyjnymi dot. KSOW, emisje i publikacje w mediach oraz wykonanie materiałów promocyjnych</t>
  </si>
  <si>
    <t>Gadżety promocyjne KSOW, publikacje, współpraca z mediami</t>
  </si>
  <si>
    <t>Działania informacyjno-promocyjne KSOW – publikacja i dystrybucja ulotki informacyjnej dotyczącej KSOW</t>
  </si>
  <si>
    <t>Budowa i aktualizacja bazy danych o partnerach KSOW, monitoring funkcjonowania KSOW</t>
  </si>
  <si>
    <t>Organizacja stoisk KSOW.</t>
  </si>
  <si>
    <t>W zależności od potrzeb.</t>
  </si>
  <si>
    <t>Informator  KSOW.</t>
  </si>
  <si>
    <t>Informacje nt. tematyki szeroko związanej z rozwojem obszarów wiejskich/ działań i inicjatyw partnerów KSOW.</t>
  </si>
  <si>
    <t>Artykuły/ audycje sponsorowane.</t>
  </si>
  <si>
    <t>Materiały promocyjne SR KSOW.</t>
  </si>
  <si>
    <t>Materiały reklamowe i upominkowe na bieżące potrzeby promocyjne i organizowane/ współorganizowane imprezy.</t>
  </si>
  <si>
    <t>Informatory/foldery/broszury informacyjne/katalogi</t>
  </si>
  <si>
    <t>Organizacja warsztatów dla partnerów sieci celem ich aktywizacji we wdrażaniu polityki rozwoju obszarów wiejskich.</t>
  </si>
  <si>
    <t>Organizacja spotkań.</t>
  </si>
  <si>
    <t>Zakup materiałów promocyjnych.</t>
  </si>
  <si>
    <t>Kampanie medialne.</t>
  </si>
  <si>
    <t>Wyjazdy studyjne krajowe z udziałem pracowników sekretariatu regionalnego w celu wymiany doświadczeń w zakresie funkcjonowania KSOW.</t>
  </si>
  <si>
    <t xml:space="preserve">2. </t>
  </si>
  <si>
    <t>Reklama PROW i SR KSOW oraz realizowanych przedsięwzięć w mediach</t>
  </si>
  <si>
    <t>informacja w mediach o realizowanych konkursach, targach i innych przedsięwzięciach oraz audycja radiowa</t>
  </si>
  <si>
    <t>Materiały promocyjne dotyczące KSOW:</t>
  </si>
  <si>
    <t>materiały promocyjne i informacyjne na potrzeby spotkań, wizyt, wyjazdów, konkursów, szkoleń itp. oraz pozostałe materiały promujące PROW i KSOW.</t>
  </si>
  <si>
    <t>Wyjazdy studyjne z udziałem pracowników sekretariatu regionalnego w imprezach ogólnopolskich, regionalnych i lokalnych dotyczących rozwoju obszarów wiejskich oraz w celu wymiany doświadczeń w zakresie funkcjonowania KSOW.</t>
  </si>
  <si>
    <t>Koszty związane z zamieszczaniem informacji na temat realizowanych działań i wydarzeń w zakresie KSOW, w mediach o zasięgu regionalnym.</t>
  </si>
  <si>
    <t>Publikacja Biuletynu KSOW województwa warmińsko-mazurskiego.</t>
  </si>
  <si>
    <t>Materiały promocyjne dotyczące KSOW.</t>
  </si>
  <si>
    <t>Działania informacyjno-promocyjne.</t>
  </si>
  <si>
    <t>Działania informacyjno promocyjne, w tym strona   w Monitorze Wielkopolskim.</t>
  </si>
  <si>
    <t>Spotkania, seminaria i konferencje poświęcone aktywizacji partnerów sieci.</t>
  </si>
  <si>
    <t>Działania informacyjno-promocyjne KSOW – publikacja i dystrybucja ulotki informacyjnej dotyczącej KSOW.</t>
  </si>
  <si>
    <t>Budowa i aktualizacja bazy danych o partnerach KSOW, monitoring funkcjonowania KSOW.</t>
  </si>
  <si>
    <t>5. Pomoc techniczna dla współpracy międzyterytorialnej i transnarodowej</t>
  </si>
  <si>
    <t>Zrównoważony rozwój obszarów wiejskich w ramach Planu Działania Strategii UE dla regionu Morza Bałtyckiego.</t>
  </si>
  <si>
    <t>Współpraca z organizacjami międzynarodowymi działającymi w zakresie rozwoju obszarów wiejskich.</t>
  </si>
  <si>
    <t>Współpraca międzynarodowa</t>
  </si>
  <si>
    <t>Wizyty studyjne mające na celu wymianę doświadczeń i dobrych praktyk w zakresie rozwoju obszarów wiejskich.</t>
  </si>
  <si>
    <t>Konferencje, seminaria dotyczące wymiany doświadczeń i współpracy międzyterytorialnej oraz transnarodowej.</t>
  </si>
  <si>
    <t>Składka członkowska w Europejskim Stowarzyszeniu Rozwoju Obszarów Wiejskich i Odnowy Wsi ARGE, udział województwa dolnośląskiego w Konkursie o Europejską Nagrodę Odnowy Wsi wraz z udziałem w uroczystości podsumowującej konkurs</t>
  </si>
  <si>
    <t>Konkurs o Europejską Nagrodę Odnowy wsi organizowany w cyklu dwuletnim jest organizowany przez Europejskie Stowarzyszenie Rozwoju Obszarów Wiejskich i Odnowy Wsi ARGE</t>
  </si>
  <si>
    <t>Składka członkowska w Europejskiej Sieci Regionalnego Dziedzictwa Kulinarnego ESRDK oraz zakup logo ESRDK obligatoryjnego dla członków Europejskiej Sieci Regionalnego Dziedzictwa Kulinarnego</t>
  </si>
  <si>
    <t>Organizacja i udział regionalnych spotkań promujących tradycyjne produkty regionalne i lokalne zwyczaje z tym związane</t>
  </si>
  <si>
    <t>Min. 4 spotkania w roku, w tym prezentacje stołów i tradycji wielkanocnych i bożonarodzeniowych, Lista Produktów Tradycyjnych, regionalne i ogólnopolskie festiwale promujące kulturę ludową, w tym udział w  Wielkopolskim Festiwalu Zespołów Ludowych oraz współorganizacja Wojewódzkiego Przeglądu Artystycznych Zespołów Kół Gospodyń Wiejskich w Stolcu, . Finansowanie mi. in. nagród, upominków, kosztów usługi transportowej, noclegowej.</t>
  </si>
  <si>
    <t>Organizacja Ogólnopolskiego Kongresu Odnowy Wsi.</t>
  </si>
  <si>
    <t xml:space="preserve">Udział Województwa Dolnośląskiego 
w wydarzeniach targowo – wystawienniczych 
o tematyce związanej z systemami jakości żywności w kraju i zagranicą 
</t>
  </si>
  <si>
    <t xml:space="preserve">Planowany jest udział w najważniejszych cyklicznych wydarzeniach targowych i wystawienniczych w kraju i zagranicą takich jak m.in.: 
1. Międzynarodowe Targi Grüne Woche w Berlinie, 
2. Międzynarodowe Targi BioFach w Norymberdze,
3.  Międzynarodowe Targi Turystyki Wiejskiej i Agroturystyki AGROTRAVEL 2010 I 2011- projekt sieciujący
4. Międzynarodowe Targi Żywności SIAL w Paryżu (2010), 
</t>
  </si>
  <si>
    <t xml:space="preserve">5. Międzynarodowe Targi Spożywcze Anuga (2011) 
6. Międzynarodowe Targi Żywności, Produktów i Technik Ekologicznych, 
7. Międzynarodowe Targi wyrobów Spożywczych Polagra Food 2010
8. Targi Naturalnej Żywności NATURA FOOD 
oraz innych promujących produkty tradycyjne i regionalne zakres finansowania: m. in. wynajem powierzchni wystawienniczej, organizacja transportu, organizacja stoisk, zakup artykułów spożywczych 
</t>
  </si>
  <si>
    <t>Udział ekspertów krajowych i zagranicznych w działaniach regionalnych mających na celu  rozwój obszarów wiejskich.</t>
  </si>
  <si>
    <t xml:space="preserve">1. wykłady, prezentacje, konsultacje,                                                                     
2. zapewnienie udziału ekspertów w imprezie.                                                                         
</t>
  </si>
  <si>
    <t>Wizyty studyjne na temat  aspektów rozwoju obszarów wiejskich w regionach UE.</t>
  </si>
  <si>
    <t xml:space="preserve">1. uzgodnienie programu,                                                                           
2. logistyka wyjazdu,                                                                                     
3. przekazanie nabytych umiejętności podczas organizowanych spotkań, szkoleń i konferencji.
</t>
  </si>
  <si>
    <t>Wizyty studyjno – szkoleniowe.</t>
  </si>
  <si>
    <t>Cykl wizyt krajowych i zagranicznych w związku z wymianą doświadczeń i dobrych praktyk związanych z: agroturystyką, ekologią, produktem regionalnym i tradycyjnym, odnawialnymi źródłami energii, przetwórstwem i marketingiem produktów rolnych. Nawiązywanie współpracy partnerów działających w obszarze wiejskim w tym LGD oraz grup producentów.</t>
  </si>
  <si>
    <t>Składka członkowska w Europejskiej Sieci Regionalnego Dziedzictwa Kulinarnego ESRDK.</t>
  </si>
  <si>
    <t>2 składki.</t>
  </si>
  <si>
    <t>Zakup logo ESRDK obligatoryjnego dla członków Europejskiej Sieci Regionalnego Dziedzictwa Kulinarnego.</t>
  </si>
  <si>
    <t>2 loga.</t>
  </si>
  <si>
    <t>Organizacja regionalnych spotkań promujących tradycyjne produkty regionalne i lokalne zwyczaje z tym związane.</t>
  </si>
  <si>
    <t>4 spotkania (2 spotkania w roku).</t>
  </si>
  <si>
    <t>Udział Województwa Lubuskiego w wydarzeniach targowo – wystawienniczych o tematyce związanej z systemami jakości żywności i turystyki wiejskiej oraz rozwojem obszarów wiejskich w kraju i zagranicą.</t>
  </si>
  <si>
    <t>Planowany jest udział w najważniejszych targach krajowych i zagranicznych takich jak: Grüne Woche, Biofach, Agrotravel, Sial (2010),  Anuga (2011) Eko Gala, Polagra Food, Natura Food i inne.</t>
  </si>
  <si>
    <t>Organizacja wyjazdów studyjnych.</t>
  </si>
  <si>
    <t>1. wyjazdy studyjne z zakresu rozwoju obszarów wiejskich 
2.wyjazdy studyjne dla LGD inicjujące i wspierające projekty współpracy</t>
  </si>
  <si>
    <t>Wyjazdy w celu wymiany informacji, doświadczeń i know-how z zakresu rozwoju obszarów wiejskich</t>
  </si>
  <si>
    <t>Wizyty studyjne krajowe, zagraniczne.</t>
  </si>
  <si>
    <t>Wymiana informacji i doświadczeń poprzez wyjazdy w celu udziału w przedsięwzięciach dotyczących rozwoju obszarów wiejskich mające na celu wymianę informacji, doświadczeń i know-how.</t>
  </si>
  <si>
    <t>Wyjazdy krajowe lub zagraniczne związane z udziałem partnerów KSOW oraz pracowników sekretariatu regionalnego KSOW w: targach, konferencjach, szkoleniach, warsztatach, seminariach itp.</t>
  </si>
  <si>
    <t>Wizyty studyjne</t>
  </si>
  <si>
    <t xml:space="preserve">Cykl wizyt krajowych i zagranicznych w związku z wymianą doświadczeń i dobrych praktyk </t>
  </si>
  <si>
    <t>Realizacja porozumienia dotyczącego Programu konsolidacji towarowych producentów rolnych województwa opolskiego.</t>
  </si>
  <si>
    <t>Minimum: 3 podróże studyjne, 1 warsztaty, 1 spotkanie,4 seminaria i/lub szkolenia</t>
  </si>
  <si>
    <t>Podróże studyjne z zakresu  rolnictwa i rozwoju obszarów wiejskich.</t>
  </si>
  <si>
    <t>Minimum 3 podróże.</t>
  </si>
  <si>
    <t>Udział w targach, kiermaszach z zakresu rolnictwa i rozwoju obszarów wiejskich.</t>
  </si>
  <si>
    <t>Minimum 2 przedsięwzięcia.</t>
  </si>
  <si>
    <t xml:space="preserve">Organizacja wymiany doświadczeń i „know-how” we współpracy z partnerami krajowymi 
i międzynarodowymi
</t>
  </si>
  <si>
    <t>Organizacja wyjazdów studyjnych, wizyt, konferencji, targów</t>
  </si>
  <si>
    <t>Organizacja wyjazdów studyjnych mających na celu wymianę doświadczeń w zakresie realizacji przedsięwzięć związanych z promocją produktów turystycznych, regionalnych i tradycyjnych oraz produktów rolnictwa ekologicznego (w tym organizacja łańcucha produkcji, dystrybucji i promocji) oraz wyjazdów sprzyjających współpracy międzyinstytucjonalnej</t>
  </si>
  <si>
    <t>Promocja szeroko rozumianego rolnictwa i obszarów wiejskich regionu podczas imprez zagranicznych/ w tym udział w seminariach/ konferencjach.</t>
  </si>
  <si>
    <t xml:space="preserve">organizacja stoisk/ uczestnictwo pracowników SR KSOW/ Samorządu Województwa/ partnerów KSOW  </t>
  </si>
  <si>
    <t xml:space="preserve">Organizacja krajowych i zagranicznych wyjazdów studyjnych. </t>
  </si>
  <si>
    <t>Organizacja prezentacji regionalnej w zagranicznych targach o tematyce związanej z rozwojem obszarów wiejskich.</t>
  </si>
  <si>
    <t>Organizacja wizyt studyjnych w zakresie rozwoju obszarów wiejskich.</t>
  </si>
  <si>
    <t>Organizacja wizyt studyjnych w zakresie wymiany wiedzy, informacji i doświadczeń w zakresie odnawialnych źródeł energii, biogazownii oraz rozwoju obszarów wiejskich, w tym wymiana ekspertów w zakresie rozwoju obszarów wiejskich</t>
  </si>
  <si>
    <t xml:space="preserve">Wyjazd studyjny 
krajowy i zagraniczny
</t>
  </si>
  <si>
    <t>Organizacja wizyt studyjnych w zakresie wymiany wiedzy, informacji i doświadczeń w zakresie realizacji przedsięwzięć związanych z promocją produktów regionalnych i tradycyjnych oraz produktów rolnictwa ekologicznego, organizacja łańcucha produkcji i dystrybucji.</t>
  </si>
  <si>
    <t>Organizacja wizyt studyjnych w zakresie wymiany wiedzy, informacji i doświadczeń w zakresie funkcjonowania LGD, grup producentów rolnych, producentów ekologicznych oraz branżowych związków producentów rolnych.</t>
  </si>
  <si>
    <t xml:space="preserve">Organizacja wymiany doświadczeń, wspieranie możliwości nawiązywania różnych form współpracy pomiędzy podmiotami działającymi na obszarach wiejskich </t>
  </si>
  <si>
    <t>Organizacja wyjazdów studyjnych, wizyt, szkoleń, konferencji, udział w targach</t>
  </si>
  <si>
    <t>Wyjazdy studyjne partnerów sieci w celu nawiązywania różnych form współpracy między podmiotami działającymi na obszarach wiejskich, a podmiotami zaangażowanymi w rozwój obszarów wiejskich.</t>
  </si>
  <si>
    <t>Konferencje, seminaria i wymiana ekspertów.</t>
  </si>
  <si>
    <t>Uczestnictwo w targach i spotkaniach dotyczących rozwoju obszarów wiejskich.</t>
  </si>
  <si>
    <t>Przygotowanie działań dotyczących promocji produktów regionalnych przez podmioty działające na obszarach wiejskich, m.in. udział w targach, konferencjach.</t>
  </si>
  <si>
    <t>6.         Wspieranie współpracy międzyinstytucjonalnej, w tym międzynarodowej</t>
  </si>
  <si>
    <t>Projekt współpracy w zakresie promocji żywności wysokiej jakości.</t>
  </si>
  <si>
    <t>Krajowa konferencja dla doradców i ekspertów współpracujących z lokalnymi grupami działania na temat: „Ocena funkcjonowania systemu wsparcia dla LGD we wdrażaniu LSR – doświadczenia i wizja przyszłości”.</t>
  </si>
  <si>
    <t>Współpraca ze szkołami wyższymi, instytucjami naukowymi i branżowymi, doradztwem rolniczym, podmiotami zainteresowanymi rozwojem obszarów wiejskich.</t>
  </si>
  <si>
    <t>Organizacja wyjazdu studyjnego na temat funkcjonowania agroturystycznych gospodarstw edukacyjnych we Francji.</t>
  </si>
  <si>
    <t>Udział w seminariach, spotkaniach, konferencjach, w tym międzynarodowych, mających na celu nawiązanie współpracy i wymianę doświadczeń w zakresie organizacji systemu doradztwa rolniczego na rzecz rozwoju obszarów wiejskich.</t>
  </si>
  <si>
    <t>Współpraca międzynarodowa pomiędzy Narodowymi Sieciami Obszarów Wiejskich</t>
  </si>
  <si>
    <t>Udział w wydarzeniach targowo-wystawienniczych o tematyce związanej z systemami jakości żywności, turystyki wiejskiej oraz rozwojem obszarów wiejskich w kraju i zagranicą</t>
  </si>
  <si>
    <t>Wyjazdy studyjne krajowe i zagraniczne osób zaangażowanych w realizację Planu Działania KSOW oraz partnerów KSOW, służące wymianie informacji i dobrych praktyk oraz nawiązywaniu współpracy z zakresu rozwoju obszarów Wiejskich i rolnictwa (np. Austria, Niemcy, Hiszpania, Czechy, Węgry i inne)</t>
  </si>
  <si>
    <t>1 wyjazd rocznie</t>
  </si>
  <si>
    <t xml:space="preserve">Udział w konferencjach i seminariach na poziomie krajowym i międzynarodowym </t>
  </si>
  <si>
    <t>Współpraca ze szkołami wyższymi i innymi placówkami edukacyjnymi z Kujawsko-Pomorskiego w zakresie prac nad problematyką rozwoju obszarów wiejskich</t>
  </si>
  <si>
    <t xml:space="preserve">1. pozyskanie informacji nt. prac nad problematyką obszarów wiejskich.                                                                   
2. publikacja opracowań, analiz i ekspertyz.                                                        
</t>
  </si>
  <si>
    <t>Aktywizacja organizacji pozarządowych działających na rzecz rozwoju obszarów wiejskich na terenie Kujaw</t>
  </si>
  <si>
    <t xml:space="preserve">1. pozyskanie informacji nt. organizacji pozarządowych,                                                                   
2. umieszczenie danych stronach internetowych,                                                        
3. aktualizacja danych,                                                                                               
4. inicjowanie spotkań organizacji pozarządowych.
</t>
  </si>
  <si>
    <t>Powoływanie grup tematycznych i organizacja spotkań dla partnerów sieci.</t>
  </si>
  <si>
    <t xml:space="preserve">1. organizacja spotkań,
2. logistyka.
</t>
  </si>
  <si>
    <t>Współpraca z administracją rządową oraz organizacjami na temat problemów w działalności sektora rolno-spożywczego</t>
  </si>
  <si>
    <t xml:space="preserve">1. pozyskanie informacji nt. problemów,                                                              
2. inicjowanie spotkań, szkoleń, konferencji.
</t>
  </si>
  <si>
    <t xml:space="preserve">Konferencje, seminaria, sympozja </t>
  </si>
  <si>
    <t xml:space="preserve">Dofinansowanie konferencji, seminariów, sympozjów  naukowych lub popularno – naukowych poświęconych rozwojowi rolnictwa i obszarów wiejskich. </t>
  </si>
  <si>
    <t>Aktywizacja partnerów sieci w rozwój obszarów wiejskich.</t>
  </si>
  <si>
    <t xml:space="preserve">Organizacja tematycznych spotkań informacyjno – szkoleniowych dla poszczególnych podmiotów, 
w tym dla przedstawicieli samorządu rolniczego 
</t>
  </si>
  <si>
    <t>Bazy danych Partnerów Sieci.</t>
  </si>
  <si>
    <t xml:space="preserve">Aktualizacja baz danych Partnerów Sieci, pozyskiwanie nowych partnerów (promowanie KSOW, na spotkaniach, szkoleniach 
i konferencjach) 
</t>
  </si>
  <si>
    <t>Wyjazdy studyjne krajowe i zagraniczne, w celu  korzystania z dobrych praktyk związanych z rozwojem obszarów wiejskich, nawiązywanie współpracy z LGD oraz innymi podmiotami krajów UE zaangażowanymi w rozwój obszarów wiejskich.</t>
  </si>
  <si>
    <t>Minimum 4 wyjazdy (2 wyjazdy rocznie).</t>
  </si>
  <si>
    <t>Udział w konferencjach i seminariach na poziomie krajowym i międzynarodowym  podmiotów Sieci.</t>
  </si>
  <si>
    <t>Według uzasadnionych potrzeb.</t>
  </si>
  <si>
    <t>Współpraca regionalna i międzynarodowa z instytucjami zajmującymi się rozwojem obszarów wiejskich.</t>
  </si>
  <si>
    <t>Spotkania partnerów sieci inicjujące współpracę.</t>
  </si>
  <si>
    <t>Organizacja spotkań z uwzględnieniem podziałów tematycznych.</t>
  </si>
  <si>
    <t xml:space="preserve">Współpraca regionalna i międzynarodowa z instytucjami zajmującymi się rozwojem obszarów wiejskich m.in..: Spartakiada partnerów KSOW </t>
  </si>
  <si>
    <t>Spotkania, konferencje, warsztaty, fora dyskusyjne, funkcjonowanie grup tematycznych, organiazacja wizyt w woj., konferencje, sieciujące imprezy o charakterze sportowo-kulturalnym</t>
  </si>
  <si>
    <t>Spotkanie  dot. przyszłości podejścia LEADER w Polsce i Europie</t>
  </si>
  <si>
    <t xml:space="preserve">Współpraca ze szkołami wyższymi 
i jednostkami badawczo – rozwojowymi
</t>
  </si>
  <si>
    <t>Opracowanie treści, druk publikacji o charakterze informacyjnym na temat obszarów wiejskich</t>
  </si>
  <si>
    <t>Konferencje i sympozja - współpraca ze szkołami wyższymi i jednostkami badawczo - rozwojowymi</t>
  </si>
  <si>
    <t xml:space="preserve">Dofinansowanie konferencji i sympozjów naukowych lub popularno – naukowych poświęconych rozwojowi obszarów wiejskich na Mazowszu </t>
  </si>
  <si>
    <t>Aktywizacja partnerów sieci w rozwój obszarów wiejskich</t>
  </si>
  <si>
    <t xml:space="preserve">Organizacja spartakiady partnerów KSOW oraz spotkań informacyjno – szkoleniowych dla poszczególnych podmiotów, w tym dla przedstawicieli samorządu rolniczego </t>
  </si>
  <si>
    <t xml:space="preserve">Bazy danych Partnerów Sieci </t>
  </si>
  <si>
    <t xml:space="preserve">Aktualizacja baz danych Partnerów Sieci, pozyskiwanie nowych partnerów (promowanie KSOW, na spotkaniach, szkoleniach 
i konferencjach) 
</t>
  </si>
  <si>
    <t>Współpraca, wymiana wiedzy i doświadczeń z zakresu prac tematycznych grup (zespołów) roboczych formalnych i nieformalnych.</t>
  </si>
  <si>
    <t>Minimum: 3 spotkania i/lub warsztaty i/lub seminaria.</t>
  </si>
  <si>
    <t>Realizacja projektów służących wzmocnieniu działań partnerów sieci na rzecz rozwoju obszarów wiejskich</t>
  </si>
  <si>
    <t xml:space="preserve">Organizacja szkoleń, konferencji, wyjazdów studyjnych, publikacji dotyczących projektów </t>
  </si>
  <si>
    <t>W ramach działania planuje się realizację projektu sieciującego „Organizacja spartakiady partnerów KSOW”</t>
  </si>
  <si>
    <t>Aktywne kobiety partnerem przy podejmowaniu działań wpływających na rozwój lokalny</t>
  </si>
  <si>
    <t>Seminarium „Przedsiębiorczość i usługi rynku pracy na rzecz aktywizacji obszarów wiejskich”</t>
  </si>
  <si>
    <t xml:space="preserve">Organizacja działań związanych z budowaniem międzyinstytucjonalnej koalicji na rzecz jakości produktów lokalnych w województwie podlaskim - w tym podnoszenie kompetencji służb terenowych w przedmiotowym zakresie </t>
  </si>
  <si>
    <t xml:space="preserve">Organizacja działań sprzyjających aktywizacji środowisk lokalnych oraz umiejętności budowania relacji interpersonalnych </t>
  </si>
  <si>
    <t>w tym zawody sportowe/spartakiady</t>
  </si>
  <si>
    <t>Konferencja – Europejska Sieć Dziedzictwa Kulinarnego oraz Ogólnopolskie Targi Europejskiej Sieci Dziedzictwa Kulinarnego</t>
  </si>
  <si>
    <t>Organizacja i obsługa konferencji/targów.</t>
  </si>
  <si>
    <t>Trójstronne (Polska - Pomorskie, Francja, Niemcy) spotkanie przedstawicieli instytucji zaangażowanych w rozwój obszarów wiejskich.</t>
  </si>
  <si>
    <t>Wizyta studyjna.</t>
  </si>
  <si>
    <t>organizacja spartakiady</t>
  </si>
  <si>
    <t>Konkurs wiedzy o UE dla gimnazjalistów i licealistów ze szkół z terenu obszarów wiejskich województwa pomorskiego: etap powiatowy/ regionalny.</t>
  </si>
  <si>
    <t>Przygotowanie/ przeprowadzenie konkursu/ nagrody/ nagroda – wizyta studyjna.</t>
  </si>
  <si>
    <t>Krajowy finał konkursu wiedzy i umiejętności rolniczych dla uczniów średnich szkół rolniczych.</t>
  </si>
  <si>
    <t>Organizacja konkursu/ nagrody.</t>
  </si>
  <si>
    <t>Promocja zakładania stowarzyszeń, aktywności społecznych i projektowych oraz przedsiębiorczości wśród kobiet z terenów wiejskich.</t>
  </si>
  <si>
    <t>Organizacja spotkań szkoleniowo-informacyjnych dla Kół Gospodyń Wiejskich.</t>
  </si>
  <si>
    <t>Organizacja spotkań dla poszczególnych grup tematycznych: ochrona środowiska i ekologia, turystyka, odnowa wsi, lokalna tradycja, rolnictwo.</t>
  </si>
  <si>
    <t>Powołanie grup tematycznych                            i organizacja spotkań   tych grup</t>
  </si>
  <si>
    <t>SEKRETARIAT REGIONALNY WOJEWÓDZTWA ŚWIĘTOKRZYSKIEGO</t>
  </si>
  <si>
    <t>-</t>
  </si>
  <si>
    <t>Udział partnerów Sieci oraz przedstawicieli Samorządu Województwa w konferencjach, wystawach, spotkaniach, targach organizowanych przez instytucje zajmujące się obszarami wiejskimi.</t>
  </si>
  <si>
    <t>Rozwój sieci – tworzenie grup tematycznych.</t>
  </si>
  <si>
    <t>Projekt sieciujący nr 4</t>
  </si>
  <si>
    <t>Portal internetowy służący wymianie informacji między partnerami sieci.</t>
  </si>
  <si>
    <t>Spotkania dla grup roboczych planujących i organizujących inicjatywy w ramach wybranego tematu.</t>
  </si>
  <si>
    <t>Projekty współpracy krajowe i międzynarodowe – nawiązanie i prowadzenie współpracy z instytucjami zajmującymi się wsparciem unijnym.</t>
  </si>
  <si>
    <t>7.     Wymiana wiedzy oraz ocena polityki w zakresie rozwoju obszarów wiejskich</t>
  </si>
  <si>
    <t>Ocena polityki rozwoju obszarów wiejskich.</t>
  </si>
  <si>
    <t>Analizy i ekspertyzy dotyczące wdrażania polityki rozwoju obszarów wiejskich.</t>
  </si>
  <si>
    <t xml:space="preserve">Ekspertyza nt. wpływu instrumentów WPR i innych polityk sektorowych skierowanych na obszary wiejskie i rolnictwo Dolnego Śląska </t>
  </si>
  <si>
    <t xml:space="preserve">Przeprowadzenie analizy (badań) nt. wpływu środków UE na rozwój obszarów wiejskich 
w regionach. 
</t>
  </si>
  <si>
    <t>Projekt sieciujący. Wniosek do SC KSOW w sprawie rozważenia zaproszenia do współpracy zespołu z Instytut Nauk Ekonomicznych i Społecznych Uniwersytetu Przyrodniczego we Wrocławiu</t>
  </si>
  <si>
    <t>Konferencja regionalna nt. wpływu środków UE na rozwój obszarów wiejskich w regionie</t>
  </si>
  <si>
    <t>Projekt sieciujący związany poddziałaniem w poz. 2</t>
  </si>
  <si>
    <t>Konferencje krajowe i regionalne rozpowszechniające informacje na temat Krajowego Planu Strategicznego na lata 2010 - 2013 oraz polityki rozwoju obszarów wiejskich</t>
  </si>
  <si>
    <t>Analizy i ekspertyzy dotyczące wdrażania polityki rozwoju obszarów wiejskich</t>
  </si>
  <si>
    <t xml:space="preserve">1. zapewnienie wykonawców, ekspertów,
2. publikacja wyników prac,
3. organizacja konferencji i seminariów
</t>
  </si>
  <si>
    <t>Przeprowadzenie analizy (badań) nt. wpływu środków UE na rozwój obszarów wiejskich w regionie.</t>
  </si>
  <si>
    <t>Analiza zawierająca monitoring i prognozę rozwoju rolnictwa i obszarów wiejskich województwa lubelskiego w kontekście realizowanych programów. Podsumowanie badania na uroczystej konferencji.</t>
  </si>
  <si>
    <t>Opracowanie ekspertyzy dotyczącej rolnictwa województwa.</t>
  </si>
  <si>
    <t>Analiza i ocena regionalnego zróżnicowania zmian w organizacji i intensywności produkcji rolniczej w województwie lubelskim i Polsce</t>
  </si>
  <si>
    <t>Strona internetowa.</t>
  </si>
  <si>
    <t>Redagowanie pod-strony internetowej Sekretariatu Regionalnego KSOW.</t>
  </si>
  <si>
    <t>Analiza sytuacji rozwoju obszarów wiejskich w Województwie Lubuskim pod względem osiągnięć, potrzeb i kierunków rozwoju.</t>
  </si>
  <si>
    <t>Badania naukowe, ekspertyzy, opracowania, spotkania, seminaria lub konferencje.</t>
  </si>
  <si>
    <t>Współpraca z instytucjami branżowymi, uczelniami wyższymi, instytutami i innymi podmiotami zaangażowanymi w rozwój obszarów wiejskich.</t>
  </si>
  <si>
    <t>1. Badania naukowe i ekspertyzy, opracowania
2. Seminaria / konferencje</t>
  </si>
  <si>
    <t>Analiza sytuacji rozwoju obszarów wiejskich w Małopolsce pod względem osiągnięć, potrzeb i kierunków rozwoju obszarów wiejskich.</t>
  </si>
  <si>
    <t>Badania naukowe, ekspertyzy, opracowania, spotkania, seminaria lub konferencje</t>
  </si>
  <si>
    <t xml:space="preserve">Konkurs na najlepszą pracę magisterską z zakresu rozwoju obszarów wiejskich i publikacja zwycięskiej pracy </t>
  </si>
  <si>
    <t xml:space="preserve">Konkurs na najlepszą pracę magisterską, poświęconą rozwojowi obszarów wiejskich na Mazowszu i publikacja pracy wyłonionej w konkursie. Koszty związane 
z organizacją konkursu będą obejmować m.in.: nagrody pieniężne dla laureatów konkursu, obsługę posiedzeń Komisji Konkursowej, opracowanie graficzne i druk pracy
</t>
  </si>
  <si>
    <t xml:space="preserve">Badania i analizy  </t>
  </si>
  <si>
    <t xml:space="preserve">Badania naukowe i analizy obejmujące wpływ środków UE na rozwój obszarów wiejskich, projektów wchodzących w zakres wybranych  lokalnych strategii rozwoju oraz potrzeby i kierunki rozwoju obszarów wiejskich w województwie mazowieckim, w tym analizy zasobów cennych przyrodniczo oraz publikacja uzyskanych wyników </t>
  </si>
  <si>
    <t>Strona internetowa</t>
  </si>
  <si>
    <t>Redagowanie podstrony internetowej Sekretariatu Regionalnego KSOW</t>
  </si>
  <si>
    <t>Współpraca z partnerami sieci KSOW i podmiotami zainteresowanymi współpracą w zakresie KSOW.</t>
  </si>
  <si>
    <t>Minimum 2 opracowania badawcze (analiza i/lub ekspertyza, opracowanie naukowe).</t>
  </si>
  <si>
    <t>Spotkania konferencje, opracowania i ekspertyzy służące analizie kierunków rozwoju obszarów wiejskich w tym m. in. w aspekcie wyrównywania szans</t>
  </si>
  <si>
    <t>W działanie wpisuje się m.in. projekt sieciujący „Przeprowadzenie analizy nt. wpływu środków UE na rozwój obszarów wiejskich w regionach. Cykl konferencji w regionach”</t>
  </si>
  <si>
    <t>Publikacje i opracowania dotyczące rozwoju obszarów wiejskich w województwie podkarpackim, w tym również w aspekcie podnoszenia wiedzy i kwalifikacji mieszkańców obszarów wiejskich</t>
  </si>
  <si>
    <t>Filmy edukacyjne, inne materiały i publikacje</t>
  </si>
  <si>
    <t>Propagowanie rolnictwa ekologicznego oraz podnoszenie poziomu wiedzy o żywności ekologicznej wśród dzieci i młodzieży</t>
  </si>
  <si>
    <t xml:space="preserve">wyjazdy szkoleniowe dzieci 
i młodzieży do gospodarstw ekologicznych, konferencje, publikacje
</t>
  </si>
  <si>
    <t>Organizacja spotkań i konferencji służących analizie kierunków rozwoju obszarów wiejskich w tym m. in. w aspekcie wyrównywania szans</t>
  </si>
  <si>
    <t>Szkolenia i warsztaty związane z  wymianą badań dotyczących wymiany wiedzy oraz oceny polityki w zakresie rozwoju obszarów wiejskich</t>
  </si>
  <si>
    <t>Realizacja badań dotyczących wymiany wiedzy oraz oceny polityki w zakresie rozwoju obszarów wiejskich</t>
  </si>
  <si>
    <t xml:space="preserve">,,Wpływ funkcjonowania funduszu sołeckiego na rozwój obszarów wiejskich” </t>
  </si>
  <si>
    <t>Ocena efektywności interwencji publicznej w ramach Wspólnej Polityki Rolnej w województwie pomorskim w latach 2004-2008 pod kątem identyfikacji dobrych praktyk i poprawy efektywności wsparcia rozwoju lokalnego.</t>
  </si>
  <si>
    <t>Wykonanie ekspertyz, organizacja seminarium, druk publikacji poseminaryjnej</t>
  </si>
  <si>
    <t>Ocena efektywności wdrażania podejścia Leader na terenie województwa pomorskiego pod kątem identyfikacji dobrych praktyk metod zarządzania oraz pobudzania aktywności lokalnej.</t>
  </si>
  <si>
    <t>Badanie ewaluacyjne.</t>
  </si>
  <si>
    <t>Wymiana doświadczeń w zakresie wdrażania polityki rozwoju obszarów wiejskich oraz wyznaczania kierunków rozwoju rolnictwa                 i obszarów wiejskich województwa śląskiego, w tym dla celów planowania długookresowego.</t>
  </si>
  <si>
    <t xml:space="preserve">Badania naukowe, ekspertyzy, opnie, 
analizy itp.
</t>
  </si>
  <si>
    <t>Analizy, ekspertyzy dotyczące rozwoju obszarów wiejskich w województwie warmińsko-mazurskim oraz opracowanie programów wojewódzkich w zakresie rozwoju obszarów wiejskich.</t>
  </si>
  <si>
    <t>Organizacja szkoleń i spotkań dla Grup Producentów Rolnych, rolników, instytucji związanych z rozwojem obszarów wiejskich oraz branżowych związków producentów rolnych.</t>
  </si>
  <si>
    <t>Działania związane z oceną polityki w zakresie rozwoju obszarów wiejskich.</t>
  </si>
  <si>
    <t xml:space="preserve">Konferencje , szkolenia,  seminaria, w tym zapewnienie udziału w wydarzeniach organizowanych przez inne instytucje </t>
  </si>
  <si>
    <t>Krajowe i regionalne spotkania i seminaria dotyczące rozwoju obszarów wiejskich.</t>
  </si>
  <si>
    <t>Publikacja materiałów z zakresu wymiany wiedzy i polityki rozwoju obszarów wiejskich.</t>
  </si>
  <si>
    <t>Badania naukowe obejmujące analizę potrzeb i kierunków rozwoju obszarów wiejskich w województwie zachodniopomorskim.</t>
  </si>
  <si>
    <t>L.p.</t>
  </si>
  <si>
    <t>Nazwa sekretariatu KSOW</t>
  </si>
  <si>
    <t>Budżet (PLN)</t>
  </si>
  <si>
    <t>Sekretariat Centralny</t>
  </si>
  <si>
    <t>Sekretariat Regionalny województwa dolnośląskiego</t>
  </si>
  <si>
    <t>Sekretariat Regionalny województwa kujawsko-pomorskiego</t>
  </si>
  <si>
    <t>Sekretariat Regionalny województwa lubelskiego</t>
  </si>
  <si>
    <t>Sekretariat Regionalny województwa lubuskiego</t>
  </si>
  <si>
    <t>Sekretariat Regionalny województwa łódzkiego</t>
  </si>
  <si>
    <t>Sekretariat Regionalny województwa małopolskiego</t>
  </si>
  <si>
    <t>Sekretariat Regionalny województwa mazowieckiego</t>
  </si>
  <si>
    <t>Sekretariat Regionalny województwa opolskiego</t>
  </si>
  <si>
    <t>Sekretariat Regionalny województwa podkarpackiego</t>
  </si>
  <si>
    <t>Sekretariat Regionalny województwa podlaskiego</t>
  </si>
  <si>
    <t>Sekretariat Regionalny województwa pomorskiego</t>
  </si>
  <si>
    <t>Sekretariat Regionalny województwa śląskiego</t>
  </si>
  <si>
    <t>Sekretariat Regionalny województwa świętokrzyskiego</t>
  </si>
  <si>
    <t>Sekretariat Regionalny województwa warmińsko-mazurskiego</t>
  </si>
  <si>
    <t>Sekretariat Regionalny województwa wielkopolskiego</t>
  </si>
  <si>
    <t>Sekretariat Regionalny województwa zachodniopomorskiego</t>
  </si>
  <si>
    <t>RAZEM</t>
  </si>
  <si>
    <r>
      <rPr>
        <b/>
        <u val="single"/>
        <sz val="12"/>
        <color indexed="8"/>
        <rFont val="Czcionka tekstu podstawowego"/>
        <family val="0"/>
      </rPr>
      <t>Załacznik nr 1.</t>
    </r>
    <r>
      <rPr>
        <b/>
        <sz val="12"/>
        <color indexed="8"/>
        <rFont val="Czcionka tekstu podstawowego"/>
        <family val="0"/>
      </rPr>
      <t xml:space="preserve"> Budżet na realizację Planu działania KSOW na lata 2010-2011 dla poszczególnych sekretariatów KSOW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</si>
</sst>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12"/>
      <color indexed="8"/>
      <name val="Cambria"/>
      <family val="1"/>
    </font>
    <font>
      <sz val="12"/>
      <name val="Czcionka tekstu podstawowego"/>
      <family val="2"/>
    </font>
    <font>
      <b/>
      <u val="single"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rgb="FFFF0000"/>
      <name val="Times New Roman"/>
      <family val="1"/>
    </font>
    <font>
      <b/>
      <sz val="11"/>
      <color rgb="FFFF0000"/>
      <name val="Czcionka tekstu podstawowego"/>
      <family val="0"/>
    </font>
    <font>
      <b/>
      <sz val="12"/>
      <color rgb="FFFF0000"/>
      <name val="Czcionka tekstu podstawowego"/>
      <family val="0"/>
    </font>
    <font>
      <strike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7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/>
      <top style="thin"/>
      <bottom/>
    </border>
    <border>
      <left/>
      <right style="medium"/>
      <top/>
      <bottom style="medium">
        <color indexed="8"/>
      </bottom>
    </border>
    <border>
      <left/>
      <right style="double"/>
      <top/>
      <bottom style="medium">
        <color indexed="8"/>
      </bottom>
    </border>
    <border>
      <left/>
      <right style="medium"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/>
      <right/>
      <top/>
      <bottom style="medium">
        <color indexed="8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/>
      <right/>
      <top style="thin"/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 style="double"/>
      <top style="medium">
        <color rgb="FF000000"/>
      </top>
      <bottom/>
    </border>
    <border>
      <left/>
      <right style="medium">
        <color rgb="FF000000"/>
      </right>
      <top style="medium"/>
      <bottom/>
    </border>
    <border>
      <left style="thin"/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double"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 style="thin"/>
      <bottom/>
    </border>
    <border>
      <left/>
      <right style="medium"/>
      <top style="thin"/>
      <bottom/>
    </border>
    <border>
      <left/>
      <right style="double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>
        <color rgb="FF000000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/>
      <right style="double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double"/>
      <right style="medium"/>
      <top style="medium">
        <color rgb="FF000000"/>
      </top>
      <bottom/>
    </border>
    <border>
      <left style="medium"/>
      <right style="double"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 style="double"/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/>
      <right style="double"/>
      <top/>
      <bottom style="medium">
        <color rgb="FF000000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double"/>
      <top style="medium">
        <color indexed="8"/>
      </top>
      <bottom/>
    </border>
    <border>
      <left style="medium"/>
      <right style="double"/>
      <top/>
      <bottom style="medium">
        <color indexed="8"/>
      </bottom>
    </border>
    <border>
      <left style="double"/>
      <right style="medium"/>
      <top style="medium">
        <color indexed="8"/>
      </top>
      <bottom/>
    </border>
    <border>
      <left style="double"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/>
      <right style="medium">
        <color indexed="8"/>
      </right>
      <top style="thin"/>
      <bottom/>
    </border>
    <border>
      <left style="medium"/>
      <right style="medium">
        <color indexed="8"/>
      </right>
      <top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 style="thin"/>
    </border>
    <border>
      <left style="medium">
        <color indexed="8"/>
      </left>
      <right style="thin"/>
      <top style="thin"/>
      <bottom/>
    </border>
    <border>
      <left style="medium">
        <color indexed="8"/>
      </left>
      <right style="thin"/>
      <top/>
      <bottom style="thin"/>
    </border>
    <border>
      <left style="medium">
        <color indexed="8"/>
      </left>
      <right style="thin"/>
      <top/>
      <bottom/>
    </border>
    <border>
      <left style="thin"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4" fontId="3" fillId="36" borderId="10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33" borderId="13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5" fillId="0" borderId="17" xfId="0" applyFont="1" applyBorder="1" applyAlignment="1">
      <alignment vertical="top" wrapText="1"/>
    </xf>
    <xf numFmtId="4" fontId="5" fillId="33" borderId="17" xfId="0" applyNumberFormat="1" applyFont="1" applyFill="1" applyBorder="1" applyAlignment="1">
      <alignment horizontal="right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4" fontId="5" fillId="33" borderId="2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vertical="top" wrapText="1"/>
    </xf>
    <xf numFmtId="0" fontId="3" fillId="34" borderId="2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 wrapText="1"/>
    </xf>
    <xf numFmtId="0" fontId="3" fillId="34" borderId="2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4" fontId="5" fillId="33" borderId="25" xfId="0" applyNumberFormat="1" applyFont="1" applyFill="1" applyBorder="1" applyAlignment="1">
      <alignment horizontal="right" wrapText="1"/>
    </xf>
    <xf numFmtId="0" fontId="5" fillId="33" borderId="18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33" borderId="26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34" borderId="28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right" wrapText="1"/>
    </xf>
    <xf numFmtId="0" fontId="5" fillId="34" borderId="23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0" borderId="30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0" fontId="5" fillId="33" borderId="23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0" borderId="31" xfId="0" applyFont="1" applyBorder="1" applyAlignment="1">
      <alignment vertical="top" wrapText="1"/>
    </xf>
    <xf numFmtId="0" fontId="5" fillId="34" borderId="32" xfId="0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right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wrapText="1"/>
    </xf>
    <xf numFmtId="4" fontId="5" fillId="33" borderId="31" xfId="0" applyNumberFormat="1" applyFont="1" applyFill="1" applyBorder="1" applyAlignment="1">
      <alignment horizontal="right" wrapText="1"/>
    </xf>
    <xf numFmtId="0" fontId="5" fillId="35" borderId="13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5" fillId="34" borderId="36" xfId="0" applyFont="1" applyFill="1" applyBorder="1" applyAlignment="1">
      <alignment horizontal="center" wrapText="1"/>
    </xf>
    <xf numFmtId="4" fontId="5" fillId="33" borderId="27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31" xfId="0" applyFont="1" applyBorder="1" applyAlignment="1">
      <alignment/>
    </xf>
    <xf numFmtId="0" fontId="4" fillId="34" borderId="31" xfId="0" applyFont="1" applyFill="1" applyBorder="1" applyAlignment="1">
      <alignment/>
    </xf>
    <xf numFmtId="4" fontId="5" fillId="0" borderId="31" xfId="0" applyNumberFormat="1" applyFont="1" applyBorder="1" applyAlignment="1">
      <alignment/>
    </xf>
    <xf numFmtId="4" fontId="57" fillId="37" borderId="10" xfId="0" applyNumberFormat="1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4" fontId="58" fillId="37" borderId="10" xfId="0" applyNumberFormat="1" applyFont="1" applyFill="1" applyBorder="1" applyAlignment="1">
      <alignment wrapText="1"/>
    </xf>
    <xf numFmtId="0" fontId="58" fillId="0" borderId="37" xfId="0" applyFont="1" applyBorder="1" applyAlignment="1">
      <alignment vertical="top" wrapText="1"/>
    </xf>
    <xf numFmtId="0" fontId="58" fillId="0" borderId="38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38" borderId="10" xfId="0" applyFont="1" applyFill="1" applyBorder="1" applyAlignment="1">
      <alignment horizontal="center" wrapText="1"/>
    </xf>
    <xf numFmtId="4" fontId="6" fillId="39" borderId="39" xfId="0" applyNumberFormat="1" applyFont="1" applyFill="1" applyBorder="1" applyAlignment="1">
      <alignment horizontal="right" wrapText="1"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4" fontId="60" fillId="0" borderId="25" xfId="0" applyNumberFormat="1" applyFont="1" applyBorder="1" applyAlignment="1">
      <alignment/>
    </xf>
    <xf numFmtId="0" fontId="58" fillId="40" borderId="42" xfId="0" applyFont="1" applyFill="1" applyBorder="1" applyAlignment="1">
      <alignment vertical="top" wrapText="1"/>
    </xf>
    <xf numFmtId="0" fontId="58" fillId="0" borderId="43" xfId="0" applyFont="1" applyBorder="1" applyAlignment="1">
      <alignment vertical="top" wrapText="1"/>
    </xf>
    <xf numFmtId="0" fontId="58" fillId="40" borderId="44" xfId="0" applyFont="1" applyFill="1" applyBorder="1" applyAlignment="1">
      <alignment horizontal="center" wrapText="1"/>
    </xf>
    <xf numFmtId="0" fontId="58" fillId="40" borderId="43" xfId="0" applyFont="1" applyFill="1" applyBorder="1" applyAlignment="1">
      <alignment horizontal="center" wrapText="1"/>
    </xf>
    <xf numFmtId="0" fontId="58" fillId="38" borderId="45" xfId="0" applyFont="1" applyFill="1" applyBorder="1" applyAlignment="1">
      <alignment horizontal="center" wrapText="1"/>
    </xf>
    <xf numFmtId="0" fontId="58" fillId="38" borderId="44" xfId="0" applyFont="1" applyFill="1" applyBorder="1" applyAlignment="1">
      <alignment horizontal="center" wrapText="1"/>
    </xf>
    <xf numFmtId="0" fontId="58" fillId="38" borderId="43" xfId="0" applyFont="1" applyFill="1" applyBorder="1" applyAlignment="1">
      <alignment horizontal="center" wrapText="1"/>
    </xf>
    <xf numFmtId="4" fontId="58" fillId="39" borderId="46" xfId="0" applyNumberFormat="1" applyFont="1" applyFill="1" applyBorder="1" applyAlignment="1">
      <alignment horizontal="right" wrapText="1"/>
    </xf>
    <xf numFmtId="0" fontId="58" fillId="40" borderId="47" xfId="0" applyFont="1" applyFill="1" applyBorder="1" applyAlignment="1">
      <alignment vertical="top" wrapText="1"/>
    </xf>
    <xf numFmtId="0" fontId="58" fillId="0" borderId="48" xfId="0" applyFont="1" applyBorder="1" applyAlignment="1">
      <alignment vertical="top" wrapText="1"/>
    </xf>
    <xf numFmtId="0" fontId="58" fillId="38" borderId="28" xfId="0" applyFont="1" applyFill="1" applyBorder="1" applyAlignment="1">
      <alignment horizontal="center" wrapText="1"/>
    </xf>
    <xf numFmtId="0" fontId="58" fillId="38" borderId="48" xfId="0" applyFont="1" applyFill="1" applyBorder="1" applyAlignment="1">
      <alignment horizontal="center" wrapText="1"/>
    </xf>
    <xf numFmtId="0" fontId="58" fillId="38" borderId="29" xfId="0" applyFont="1" applyFill="1" applyBorder="1" applyAlignment="1">
      <alignment horizontal="center" wrapText="1"/>
    </xf>
    <xf numFmtId="0" fontId="58" fillId="40" borderId="28" xfId="0" applyFont="1" applyFill="1" applyBorder="1" applyAlignment="1">
      <alignment horizontal="center" wrapText="1"/>
    </xf>
    <xf numFmtId="0" fontId="58" fillId="40" borderId="48" xfId="0" applyFont="1" applyFill="1" applyBorder="1" applyAlignment="1">
      <alignment horizontal="center" wrapText="1"/>
    </xf>
    <xf numFmtId="4" fontId="58" fillId="39" borderId="16" xfId="0" applyNumberFormat="1" applyFont="1" applyFill="1" applyBorder="1" applyAlignment="1">
      <alignment horizontal="right" wrapText="1"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4" fontId="60" fillId="0" borderId="16" xfId="0" applyNumberFormat="1" applyFont="1" applyBorder="1" applyAlignment="1">
      <alignment/>
    </xf>
    <xf numFmtId="0" fontId="58" fillId="0" borderId="49" xfId="0" applyFont="1" applyBorder="1" applyAlignment="1">
      <alignment vertical="top" wrapText="1"/>
    </xf>
    <xf numFmtId="0" fontId="58" fillId="38" borderId="50" xfId="0" applyFont="1" applyFill="1" applyBorder="1" applyAlignment="1">
      <alignment horizontal="center" wrapText="1"/>
    </xf>
    <xf numFmtId="0" fontId="58" fillId="38" borderId="51" xfId="0" applyFont="1" applyFill="1" applyBorder="1" applyAlignment="1">
      <alignment horizontal="center" wrapText="1"/>
    </xf>
    <xf numFmtId="0" fontId="58" fillId="38" borderId="52" xfId="0" applyFont="1" applyFill="1" applyBorder="1" applyAlignment="1">
      <alignment horizontal="center" wrapText="1"/>
    </xf>
    <xf numFmtId="4" fontId="58" fillId="39" borderId="51" xfId="0" applyNumberFormat="1" applyFont="1" applyFill="1" applyBorder="1" applyAlignment="1">
      <alignment horizontal="right" wrapText="1"/>
    </xf>
    <xf numFmtId="0" fontId="58" fillId="0" borderId="53" xfId="0" applyFont="1" applyBorder="1" applyAlignment="1">
      <alignment vertical="top" wrapText="1"/>
    </xf>
    <xf numFmtId="0" fontId="58" fillId="0" borderId="31" xfId="0" applyFont="1" applyBorder="1" applyAlignment="1">
      <alignment vertical="top" wrapText="1"/>
    </xf>
    <xf numFmtId="0" fontId="58" fillId="38" borderId="23" xfId="0" applyFont="1" applyFill="1" applyBorder="1" applyAlignment="1">
      <alignment horizontal="center" wrapText="1"/>
    </xf>
    <xf numFmtId="0" fontId="58" fillId="38" borderId="54" xfId="0" applyFont="1" applyFill="1" applyBorder="1" applyAlignment="1">
      <alignment horizontal="center" wrapText="1"/>
    </xf>
    <xf numFmtId="0" fontId="58" fillId="38" borderId="24" xfId="0" applyFont="1" applyFill="1" applyBorder="1" applyAlignment="1">
      <alignment horizontal="center" wrapText="1"/>
    </xf>
    <xf numFmtId="4" fontId="58" fillId="39" borderId="54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58" fillId="0" borderId="55" xfId="0" applyFont="1" applyBorder="1" applyAlignment="1">
      <alignment vertical="top" wrapText="1"/>
    </xf>
    <xf numFmtId="0" fontId="58" fillId="0" borderId="51" xfId="0" applyFont="1" applyBorder="1" applyAlignment="1">
      <alignment vertical="top" wrapText="1"/>
    </xf>
    <xf numFmtId="0" fontId="58" fillId="0" borderId="56" xfId="0" applyFont="1" applyBorder="1" applyAlignment="1">
      <alignment vertical="top" wrapText="1"/>
    </xf>
    <xf numFmtId="0" fontId="58" fillId="40" borderId="57" xfId="0" applyFont="1" applyFill="1" applyBorder="1" applyAlignment="1">
      <alignment horizontal="center" wrapText="1"/>
    </xf>
    <xf numFmtId="0" fontId="58" fillId="40" borderId="58" xfId="0" applyFont="1" applyFill="1" applyBorder="1" applyAlignment="1">
      <alignment horizontal="center" wrapText="1"/>
    </xf>
    <xf numFmtId="0" fontId="58" fillId="40" borderId="35" xfId="0" applyFont="1" applyFill="1" applyBorder="1" applyAlignment="1">
      <alignment horizontal="center" wrapText="1"/>
    </xf>
    <xf numFmtId="0" fontId="58" fillId="38" borderId="34" xfId="0" applyFont="1" applyFill="1" applyBorder="1" applyAlignment="1">
      <alignment horizontal="center" wrapText="1"/>
    </xf>
    <xf numFmtId="0" fontId="58" fillId="38" borderId="58" xfId="0" applyFont="1" applyFill="1" applyBorder="1" applyAlignment="1">
      <alignment horizontal="center" wrapText="1"/>
    </xf>
    <xf numFmtId="0" fontId="58" fillId="38" borderId="57" xfId="0" applyFont="1" applyFill="1" applyBorder="1" applyAlignment="1">
      <alignment horizontal="center" wrapText="1"/>
    </xf>
    <xf numFmtId="4" fontId="58" fillId="39" borderId="56" xfId="0" applyNumberFormat="1" applyFont="1" applyFill="1" applyBorder="1" applyAlignment="1">
      <alignment horizontal="right" wrapText="1"/>
    </xf>
    <xf numFmtId="0" fontId="58" fillId="40" borderId="34" xfId="0" applyFont="1" applyFill="1" applyBorder="1" applyAlignment="1">
      <alignment horizontal="center" wrapText="1"/>
    </xf>
    <xf numFmtId="0" fontId="58" fillId="0" borderId="54" xfId="0" applyFont="1" applyBorder="1" applyAlignment="1">
      <alignment wrapText="1"/>
    </xf>
    <xf numFmtId="0" fontId="58" fillId="0" borderId="54" xfId="0" applyFont="1" applyBorder="1" applyAlignment="1">
      <alignment vertical="top" wrapText="1"/>
    </xf>
    <xf numFmtId="0" fontId="58" fillId="39" borderId="23" xfId="0" applyFont="1" applyFill="1" applyBorder="1" applyAlignment="1">
      <alignment horizontal="center" wrapText="1"/>
    </xf>
    <xf numFmtId="0" fontId="58" fillId="39" borderId="54" xfId="0" applyFont="1" applyFill="1" applyBorder="1" applyAlignment="1">
      <alignment horizontal="center" wrapText="1"/>
    </xf>
    <xf numFmtId="0" fontId="58" fillId="39" borderId="24" xfId="0" applyFont="1" applyFill="1" applyBorder="1" applyAlignment="1">
      <alignment horizontal="center" wrapText="1"/>
    </xf>
    <xf numFmtId="0" fontId="58" fillId="40" borderId="54" xfId="0" applyFont="1" applyFill="1" applyBorder="1" applyAlignment="1">
      <alignment horizontal="center" wrapText="1"/>
    </xf>
    <xf numFmtId="0" fontId="58" fillId="40" borderId="23" xfId="0" applyFont="1" applyFill="1" applyBorder="1" applyAlignment="1">
      <alignment horizontal="center" wrapText="1"/>
    </xf>
    <xf numFmtId="0" fontId="58" fillId="40" borderId="24" xfId="0" applyFont="1" applyFill="1" applyBorder="1" applyAlignment="1">
      <alignment horizontal="center" wrapText="1"/>
    </xf>
    <xf numFmtId="0" fontId="58" fillId="39" borderId="51" xfId="0" applyFont="1" applyFill="1" applyBorder="1" applyAlignment="1">
      <alignment vertical="top" wrapText="1"/>
    </xf>
    <xf numFmtId="0" fontId="58" fillId="41" borderId="55" xfId="0" applyFont="1" applyFill="1" applyBorder="1" applyAlignment="1">
      <alignment vertical="top" wrapText="1"/>
    </xf>
    <xf numFmtId="0" fontId="58" fillId="41" borderId="51" xfId="0" applyFont="1" applyFill="1" applyBorder="1" applyAlignment="1">
      <alignment vertical="top" wrapText="1"/>
    </xf>
    <xf numFmtId="0" fontId="58" fillId="41" borderId="56" xfId="0" applyFont="1" applyFill="1" applyBorder="1" applyAlignment="1">
      <alignment vertical="top" wrapText="1"/>
    </xf>
    <xf numFmtId="0" fontId="58" fillId="41" borderId="54" xfId="0" applyFont="1" applyFill="1" applyBorder="1" applyAlignment="1">
      <alignment vertical="top" wrapText="1"/>
    </xf>
    <xf numFmtId="0" fontId="58" fillId="40" borderId="50" xfId="0" applyFont="1" applyFill="1" applyBorder="1" applyAlignment="1">
      <alignment horizontal="center" wrapText="1"/>
    </xf>
    <xf numFmtId="0" fontId="58" fillId="40" borderId="51" xfId="0" applyFont="1" applyFill="1" applyBorder="1" applyAlignment="1">
      <alignment horizontal="center" wrapText="1"/>
    </xf>
    <xf numFmtId="0" fontId="58" fillId="41" borderId="51" xfId="0" applyFont="1" applyFill="1" applyBorder="1" applyAlignment="1">
      <alignment horizontal="center" wrapText="1"/>
    </xf>
    <xf numFmtId="0" fontId="58" fillId="39" borderId="5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58" fillId="39" borderId="10" xfId="0" applyNumberFormat="1" applyFont="1" applyFill="1" applyBorder="1" applyAlignment="1">
      <alignment horizontal="right" wrapText="1"/>
    </xf>
    <xf numFmtId="0" fontId="58" fillId="0" borderId="59" xfId="0" applyFont="1" applyBorder="1" applyAlignment="1">
      <alignment vertical="top" wrapText="1"/>
    </xf>
    <xf numFmtId="0" fontId="58" fillId="38" borderId="60" xfId="0" applyFont="1" applyFill="1" applyBorder="1" applyAlignment="1">
      <alignment horizontal="center" wrapText="1"/>
    </xf>
    <xf numFmtId="0" fontId="58" fillId="38" borderId="59" xfId="0" applyFont="1" applyFill="1" applyBorder="1" applyAlignment="1">
      <alignment horizontal="center" wrapText="1"/>
    </xf>
    <xf numFmtId="0" fontId="58" fillId="38" borderId="61" xfId="0" applyFont="1" applyFill="1" applyBorder="1" applyAlignment="1">
      <alignment horizontal="center" wrapText="1"/>
    </xf>
    <xf numFmtId="0" fontId="58" fillId="39" borderId="60" xfId="0" applyFont="1" applyFill="1" applyBorder="1" applyAlignment="1">
      <alignment horizontal="center" wrapText="1"/>
    </xf>
    <xf numFmtId="4" fontId="58" fillId="39" borderId="20" xfId="0" applyNumberFormat="1" applyFont="1" applyFill="1" applyBorder="1" applyAlignment="1">
      <alignment horizontal="right" wrapText="1"/>
    </xf>
    <xf numFmtId="0" fontId="57" fillId="40" borderId="0" xfId="0" applyFont="1" applyFill="1" applyBorder="1" applyAlignment="1">
      <alignment/>
    </xf>
    <xf numFmtId="0" fontId="57" fillId="40" borderId="62" xfId="0" applyFont="1" applyFill="1" applyBorder="1" applyAlignment="1">
      <alignment wrapText="1"/>
    </xf>
    <xf numFmtId="0" fontId="57" fillId="40" borderId="63" xfId="0" applyFont="1" applyFill="1" applyBorder="1" applyAlignment="1">
      <alignment/>
    </xf>
    <xf numFmtId="0" fontId="57" fillId="40" borderId="11" xfId="0" applyFont="1" applyFill="1" applyBorder="1" applyAlignment="1">
      <alignment/>
    </xf>
    <xf numFmtId="0" fontId="59" fillId="40" borderId="31" xfId="0" applyFont="1" applyFill="1" applyBorder="1" applyAlignment="1">
      <alignment/>
    </xf>
    <xf numFmtId="0" fontId="58" fillId="40" borderId="0" xfId="0" applyFont="1" applyFill="1" applyAlignment="1">
      <alignment wrapText="1"/>
    </xf>
    <xf numFmtId="0" fontId="59" fillId="38" borderId="31" xfId="0" applyFont="1" applyFill="1" applyBorder="1" applyAlignment="1">
      <alignment/>
    </xf>
    <xf numFmtId="4" fontId="58" fillId="40" borderId="31" xfId="0" applyNumberFormat="1" applyFont="1" applyFill="1" applyBorder="1" applyAlignment="1">
      <alignment/>
    </xf>
    <xf numFmtId="0" fontId="58" fillId="0" borderId="47" xfId="0" applyFont="1" applyBorder="1" applyAlignment="1">
      <alignment vertical="top" wrapText="1"/>
    </xf>
    <xf numFmtId="0" fontId="58" fillId="39" borderId="28" xfId="0" applyFont="1" applyFill="1" applyBorder="1" applyAlignment="1">
      <alignment horizontal="center" wrapText="1"/>
    </xf>
    <xf numFmtId="0" fontId="58" fillId="39" borderId="29" xfId="0" applyFont="1" applyFill="1" applyBorder="1" applyAlignment="1">
      <alignment horizontal="center" wrapText="1"/>
    </xf>
    <xf numFmtId="0" fontId="58" fillId="39" borderId="48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51" xfId="0" applyFont="1" applyBorder="1" applyAlignment="1">
      <alignment vertical="top" wrapText="1"/>
    </xf>
    <xf numFmtId="0" fontId="57" fillId="38" borderId="50" xfId="0" applyFont="1" applyFill="1" applyBorder="1" applyAlignment="1">
      <alignment horizontal="center" wrapText="1"/>
    </xf>
    <xf numFmtId="0" fontId="57" fillId="38" borderId="51" xfId="0" applyFont="1" applyFill="1" applyBorder="1" applyAlignment="1">
      <alignment horizontal="center" wrapText="1"/>
    </xf>
    <xf numFmtId="0" fontId="57" fillId="38" borderId="52" xfId="0" applyFont="1" applyFill="1" applyBorder="1" applyAlignment="1">
      <alignment horizontal="center" wrapText="1"/>
    </xf>
    <xf numFmtId="0" fontId="57" fillId="0" borderId="54" xfId="0" applyFont="1" applyBorder="1" applyAlignment="1">
      <alignment vertical="top" wrapText="1"/>
    </xf>
    <xf numFmtId="0" fontId="57" fillId="38" borderId="23" xfId="0" applyFont="1" applyFill="1" applyBorder="1" applyAlignment="1">
      <alignment horizontal="center" wrapText="1"/>
    </xf>
    <xf numFmtId="0" fontId="57" fillId="38" borderId="54" xfId="0" applyFont="1" applyFill="1" applyBorder="1" applyAlignment="1">
      <alignment horizontal="center" wrapText="1"/>
    </xf>
    <xf numFmtId="0" fontId="57" fillId="38" borderId="24" xfId="0" applyFont="1" applyFill="1" applyBorder="1" applyAlignment="1">
      <alignment horizontal="center" wrapText="1"/>
    </xf>
    <xf numFmtId="0" fontId="58" fillId="40" borderId="56" xfId="0" applyFont="1" applyFill="1" applyBorder="1" applyAlignment="1">
      <alignment vertical="top" wrapText="1"/>
    </xf>
    <xf numFmtId="0" fontId="58" fillId="40" borderId="10" xfId="0" applyFont="1" applyFill="1" applyBorder="1" applyAlignment="1">
      <alignment vertical="top" wrapText="1"/>
    </xf>
    <xf numFmtId="0" fontId="58" fillId="40" borderId="10" xfId="0" applyFont="1" applyFill="1" applyBorder="1" applyAlignment="1">
      <alignment horizontal="center" wrapText="1"/>
    </xf>
    <xf numFmtId="0" fontId="58" fillId="38" borderId="50" xfId="0" applyFont="1" applyFill="1" applyBorder="1" applyAlignment="1">
      <alignment horizontal="center" vertical="top" wrapText="1"/>
    </xf>
    <xf numFmtId="0" fontId="58" fillId="38" borderId="51" xfId="0" applyFont="1" applyFill="1" applyBorder="1" applyAlignment="1">
      <alignment horizontal="center" vertical="top" wrapText="1"/>
    </xf>
    <xf numFmtId="0" fontId="58" fillId="38" borderId="52" xfId="0" applyFont="1" applyFill="1" applyBorder="1" applyAlignment="1">
      <alignment horizontal="center" vertical="top" wrapText="1"/>
    </xf>
    <xf numFmtId="4" fontId="58" fillId="39" borderId="51" xfId="0" applyNumberFormat="1" applyFont="1" applyFill="1" applyBorder="1" applyAlignment="1">
      <alignment horizontal="right" vertical="top" wrapText="1"/>
    </xf>
    <xf numFmtId="0" fontId="58" fillId="40" borderId="29" xfId="0" applyFont="1" applyFill="1" applyBorder="1" applyAlignment="1">
      <alignment horizontal="center" wrapText="1"/>
    </xf>
    <xf numFmtId="0" fontId="58" fillId="39" borderId="50" xfId="0" applyFont="1" applyFill="1" applyBorder="1" applyAlignment="1">
      <alignment horizontal="center" wrapText="1"/>
    </xf>
    <xf numFmtId="0" fontId="58" fillId="40" borderId="52" xfId="0" applyFont="1" applyFill="1" applyBorder="1" applyAlignment="1">
      <alignment horizontal="center" wrapText="1"/>
    </xf>
    <xf numFmtId="0" fontId="58" fillId="0" borderId="0" xfId="0" applyFont="1" applyBorder="1" applyAlignment="1">
      <alignment vertical="top" wrapText="1"/>
    </xf>
    <xf numFmtId="0" fontId="58" fillId="38" borderId="31" xfId="0" applyFont="1" applyFill="1" applyBorder="1" applyAlignment="1">
      <alignment horizontal="center" wrapText="1"/>
    </xf>
    <xf numFmtId="4" fontId="58" fillId="39" borderId="31" xfId="0" applyNumberFormat="1" applyFont="1" applyFill="1" applyBorder="1" applyAlignment="1">
      <alignment horizontal="right" wrapText="1"/>
    </xf>
    <xf numFmtId="0" fontId="58" fillId="41" borderId="50" xfId="0" applyFont="1" applyFill="1" applyBorder="1" applyAlignment="1">
      <alignment horizontal="center" wrapText="1"/>
    </xf>
    <xf numFmtId="0" fontId="58" fillId="0" borderId="64" xfId="0" applyFont="1" applyBorder="1" applyAlignment="1">
      <alignment vertical="top" wrapText="1"/>
    </xf>
    <xf numFmtId="0" fontId="58" fillId="38" borderId="65" xfId="0" applyFont="1" applyFill="1" applyBorder="1" applyAlignment="1">
      <alignment horizontal="center" wrapText="1"/>
    </xf>
    <xf numFmtId="0" fontId="58" fillId="39" borderId="52" xfId="0" applyFont="1" applyFill="1" applyBorder="1" applyAlignment="1">
      <alignment horizontal="center" wrapText="1"/>
    </xf>
    <xf numFmtId="0" fontId="57" fillId="0" borderId="55" xfId="0" applyFont="1" applyBorder="1" applyAlignment="1">
      <alignment vertical="top" wrapText="1"/>
    </xf>
    <xf numFmtId="0" fontId="57" fillId="0" borderId="66" xfId="0" applyFont="1" applyBorder="1" applyAlignment="1">
      <alignment vertical="top" wrapText="1"/>
    </xf>
    <xf numFmtId="0" fontId="58" fillId="0" borderId="51" xfId="0" applyFont="1" applyBorder="1" applyAlignment="1">
      <alignment horizontal="justify" vertical="top" wrapText="1"/>
    </xf>
    <xf numFmtId="4" fontId="60" fillId="39" borderId="0" xfId="0" applyNumberFormat="1" applyFont="1" applyFill="1" applyBorder="1" applyAlignment="1">
      <alignment horizontal="right" wrapText="1"/>
    </xf>
    <xf numFmtId="4" fontId="61" fillId="0" borderId="10" xfId="0" applyNumberFormat="1" applyFont="1" applyBorder="1" applyAlignment="1">
      <alignment/>
    </xf>
    <xf numFmtId="4" fontId="60" fillId="39" borderId="16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8" fillId="40" borderId="55" xfId="0" applyFont="1" applyFill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wrapText="1"/>
    </xf>
    <xf numFmtId="0" fontId="58" fillId="0" borderId="54" xfId="0" applyFont="1" applyBorder="1" applyAlignment="1">
      <alignment horizontal="justify" vertical="top" wrapText="1"/>
    </xf>
    <xf numFmtId="0" fontId="58" fillId="0" borderId="51" xfId="0" applyFont="1" applyBorder="1" applyAlignment="1">
      <alignment wrapText="1"/>
    </xf>
    <xf numFmtId="0" fontId="6" fillId="0" borderId="54" xfId="0" applyFont="1" applyBorder="1" applyAlignment="1">
      <alignment vertical="top" wrapText="1"/>
    </xf>
    <xf numFmtId="0" fontId="58" fillId="0" borderId="23" xfId="0" applyFont="1" applyBorder="1" applyAlignment="1">
      <alignment horizontal="center" wrapText="1"/>
    </xf>
    <xf numFmtId="0" fontId="58" fillId="0" borderId="54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4" fontId="6" fillId="39" borderId="54" xfId="0" applyNumberFormat="1" applyFont="1" applyFill="1" applyBorder="1" applyAlignment="1">
      <alignment horizontal="right" wrapText="1"/>
    </xf>
    <xf numFmtId="4" fontId="6" fillId="39" borderId="20" xfId="0" applyNumberFormat="1" applyFont="1" applyFill="1" applyBorder="1" applyAlignment="1">
      <alignment horizontal="right" wrapText="1"/>
    </xf>
    <xf numFmtId="4" fontId="62" fillId="0" borderId="16" xfId="0" applyNumberFormat="1" applyFont="1" applyBorder="1" applyAlignment="1">
      <alignment/>
    </xf>
    <xf numFmtId="0" fontId="58" fillId="42" borderId="54" xfId="0" applyFont="1" applyFill="1" applyBorder="1" applyAlignment="1">
      <alignment horizontal="center" wrapText="1"/>
    </xf>
    <xf numFmtId="0" fontId="58" fillId="42" borderId="23" xfId="0" applyFont="1" applyFill="1" applyBorder="1" applyAlignment="1">
      <alignment horizontal="center" wrapText="1"/>
    </xf>
    <xf numFmtId="0" fontId="59" fillId="0" borderId="62" xfId="0" applyFont="1" applyBorder="1" applyAlignment="1">
      <alignment/>
    </xf>
    <xf numFmtId="0" fontId="59" fillId="0" borderId="63" xfId="0" applyFont="1" applyBorder="1" applyAlignment="1">
      <alignment/>
    </xf>
    <xf numFmtId="4" fontId="60" fillId="0" borderId="11" xfId="0" applyNumberFormat="1" applyFont="1" applyBorder="1" applyAlignment="1">
      <alignment/>
    </xf>
    <xf numFmtId="0" fontId="57" fillId="39" borderId="50" xfId="0" applyFont="1" applyFill="1" applyBorder="1" applyAlignment="1">
      <alignment horizontal="center" wrapText="1"/>
    </xf>
    <xf numFmtId="0" fontId="57" fillId="39" borderId="51" xfId="0" applyFont="1" applyFill="1" applyBorder="1" applyAlignment="1">
      <alignment horizontal="center" wrapText="1"/>
    </xf>
    <xf numFmtId="0" fontId="57" fillId="39" borderId="52" xfId="0" applyFont="1" applyFill="1" applyBorder="1" applyAlignment="1">
      <alignment horizontal="center" wrapText="1"/>
    </xf>
    <xf numFmtId="0" fontId="58" fillId="27" borderId="10" xfId="0" applyFont="1" applyFill="1" applyBorder="1" applyAlignment="1">
      <alignment vertical="top" wrapText="1"/>
    </xf>
    <xf numFmtId="0" fontId="57" fillId="27" borderId="10" xfId="0" applyFont="1" applyFill="1" applyBorder="1" applyAlignment="1">
      <alignment vertical="top" wrapText="1"/>
    </xf>
    <xf numFmtId="0" fontId="57" fillId="27" borderId="10" xfId="0" applyFont="1" applyFill="1" applyBorder="1" applyAlignment="1">
      <alignment horizontal="center" wrapText="1"/>
    </xf>
    <xf numFmtId="0" fontId="57" fillId="40" borderId="10" xfId="0" applyFont="1" applyFill="1" applyBorder="1" applyAlignment="1">
      <alignment horizontal="center" wrapText="1"/>
    </xf>
    <xf numFmtId="0" fontId="57" fillId="38" borderId="10" xfId="0" applyFont="1" applyFill="1" applyBorder="1" applyAlignment="1">
      <alignment horizontal="center" wrapText="1"/>
    </xf>
    <xf numFmtId="4" fontId="58" fillId="27" borderId="10" xfId="0" applyNumberFormat="1" applyFont="1" applyFill="1" applyBorder="1" applyAlignment="1">
      <alignment horizontal="right" wrapText="1"/>
    </xf>
    <xf numFmtId="0" fontId="63" fillId="40" borderId="10" xfId="0" applyFont="1" applyFill="1" applyBorder="1" applyAlignment="1">
      <alignment vertical="top" wrapText="1"/>
    </xf>
    <xf numFmtId="0" fontId="64" fillId="0" borderId="51" xfId="0" applyFont="1" applyBorder="1" applyAlignment="1">
      <alignment vertical="top" wrapText="1"/>
    </xf>
    <xf numFmtId="0" fontId="58" fillId="42" borderId="50" xfId="0" applyFont="1" applyFill="1" applyBorder="1" applyAlignment="1">
      <alignment horizontal="center" wrapText="1"/>
    </xf>
    <xf numFmtId="0" fontId="58" fillId="42" borderId="51" xfId="0" applyFont="1" applyFill="1" applyBorder="1" applyAlignment="1">
      <alignment horizontal="center" wrapText="1"/>
    </xf>
    <xf numFmtId="0" fontId="58" fillId="42" borderId="52" xfId="0" applyFont="1" applyFill="1" applyBorder="1" applyAlignment="1">
      <alignment horizontal="center" wrapText="1"/>
    </xf>
    <xf numFmtId="0" fontId="58" fillId="42" borderId="24" xfId="0" applyFont="1" applyFill="1" applyBorder="1" applyAlignment="1">
      <alignment horizontal="center" wrapText="1"/>
    </xf>
    <xf numFmtId="4" fontId="6" fillId="39" borderId="10" xfId="0" applyNumberFormat="1" applyFont="1" applyFill="1" applyBorder="1" applyAlignment="1">
      <alignment horizontal="right" wrapText="1"/>
    </xf>
    <xf numFmtId="4" fontId="6" fillId="39" borderId="31" xfId="0" applyNumberFormat="1" applyFont="1" applyFill="1" applyBorder="1" applyAlignment="1">
      <alignment horizontal="right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40" borderId="15" xfId="0" applyFont="1" applyFill="1" applyBorder="1" applyAlignment="1">
      <alignment horizontal="center" wrapText="1"/>
    </xf>
    <xf numFmtId="0" fontId="58" fillId="40" borderId="16" xfId="0" applyFont="1" applyFill="1" applyBorder="1" applyAlignment="1">
      <alignment horizontal="center" wrapText="1"/>
    </xf>
    <xf numFmtId="0" fontId="58" fillId="43" borderId="52" xfId="0" applyFont="1" applyFill="1" applyBorder="1" applyAlignment="1">
      <alignment horizontal="center" wrapText="1"/>
    </xf>
    <xf numFmtId="0" fontId="58" fillId="43" borderId="51" xfId="0" applyFont="1" applyFill="1" applyBorder="1" applyAlignment="1">
      <alignment horizontal="center" wrapText="1"/>
    </xf>
    <xf numFmtId="0" fontId="58" fillId="40" borderId="54" xfId="0" applyFont="1" applyFill="1" applyBorder="1" applyAlignment="1">
      <alignment vertical="top" wrapText="1"/>
    </xf>
    <xf numFmtId="0" fontId="58" fillId="40" borderId="60" xfId="0" applyFont="1" applyFill="1" applyBorder="1" applyAlignment="1">
      <alignment horizontal="center" wrapText="1"/>
    </xf>
    <xf numFmtId="0" fontId="58" fillId="40" borderId="10" xfId="0" applyFont="1" applyFill="1" applyBorder="1" applyAlignment="1">
      <alignment wrapText="1"/>
    </xf>
    <xf numFmtId="0" fontId="57" fillId="40" borderId="10" xfId="0" applyFont="1" applyFill="1" applyBorder="1" applyAlignment="1">
      <alignment wrapText="1"/>
    </xf>
    <xf numFmtId="0" fontId="57" fillId="38" borderId="10" xfId="0" applyFont="1" applyFill="1" applyBorder="1" applyAlignment="1">
      <alignment wrapText="1"/>
    </xf>
    <xf numFmtId="4" fontId="6" fillId="40" borderId="10" xfId="0" applyNumberFormat="1" applyFont="1" applyFill="1" applyBorder="1" applyAlignment="1">
      <alignment wrapText="1"/>
    </xf>
    <xf numFmtId="4" fontId="60" fillId="39" borderId="54" xfId="0" applyNumberFormat="1" applyFont="1" applyFill="1" applyBorder="1" applyAlignment="1">
      <alignment horizontal="right" wrapText="1"/>
    </xf>
    <xf numFmtId="0" fontId="58" fillId="0" borderId="67" xfId="0" applyFont="1" applyBorder="1" applyAlignment="1">
      <alignment vertical="top" wrapText="1"/>
    </xf>
    <xf numFmtId="0" fontId="58" fillId="0" borderId="68" xfId="0" applyFont="1" applyBorder="1" applyAlignment="1">
      <alignment vertical="top" wrapText="1"/>
    </xf>
    <xf numFmtId="0" fontId="58" fillId="39" borderId="69" xfId="0" applyFont="1" applyFill="1" applyBorder="1" applyAlignment="1">
      <alignment horizontal="center" wrapText="1"/>
    </xf>
    <xf numFmtId="0" fontId="58" fillId="39" borderId="68" xfId="0" applyFont="1" applyFill="1" applyBorder="1" applyAlignment="1">
      <alignment horizontal="center" wrapText="1"/>
    </xf>
    <xf numFmtId="0" fontId="58" fillId="39" borderId="70" xfId="0" applyFont="1" applyFill="1" applyBorder="1" applyAlignment="1">
      <alignment horizontal="center" wrapText="1"/>
    </xf>
    <xf numFmtId="4" fontId="60" fillId="39" borderId="68" xfId="0" applyNumberFormat="1" applyFont="1" applyFill="1" applyBorder="1" applyAlignment="1">
      <alignment horizontal="right" wrapText="1"/>
    </xf>
    <xf numFmtId="0" fontId="58" fillId="0" borderId="50" xfId="0" applyFont="1" applyFill="1" applyBorder="1" applyAlignment="1">
      <alignment horizontal="center" wrapText="1"/>
    </xf>
    <xf numFmtId="0" fontId="58" fillId="0" borderId="51" xfId="0" applyFont="1" applyFill="1" applyBorder="1" applyAlignment="1">
      <alignment horizontal="center" wrapText="1"/>
    </xf>
    <xf numFmtId="0" fontId="58" fillId="0" borderId="52" xfId="0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0" borderId="54" xfId="0" applyFont="1" applyFill="1" applyBorder="1" applyAlignment="1">
      <alignment horizontal="center" wrapText="1"/>
    </xf>
    <xf numFmtId="0" fontId="58" fillId="0" borderId="24" xfId="0" applyFont="1" applyFill="1" applyBorder="1" applyAlignment="1">
      <alignment horizontal="center" wrapText="1"/>
    </xf>
    <xf numFmtId="0" fontId="58" fillId="44" borderId="50" xfId="0" applyFont="1" applyFill="1" applyBorder="1" applyAlignment="1">
      <alignment horizontal="center" wrapText="1"/>
    </xf>
    <xf numFmtId="0" fontId="58" fillId="44" borderId="51" xfId="0" applyFont="1" applyFill="1" applyBorder="1" applyAlignment="1">
      <alignment horizontal="center" wrapText="1"/>
    </xf>
    <xf numFmtId="0" fontId="58" fillId="44" borderId="54" xfId="0" applyFont="1" applyFill="1" applyBorder="1" applyAlignment="1">
      <alignment horizontal="center" wrapText="1"/>
    </xf>
    <xf numFmtId="0" fontId="58" fillId="39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4" fillId="0" borderId="54" xfId="0" applyFont="1" applyBorder="1" applyAlignment="1">
      <alignment vertical="top" wrapText="1"/>
    </xf>
    <xf numFmtId="0" fontId="58" fillId="40" borderId="10" xfId="0" applyFont="1" applyFill="1" applyBorder="1" applyAlignment="1">
      <alignment/>
    </xf>
    <xf numFmtId="0" fontId="59" fillId="40" borderId="10" xfId="0" applyFont="1" applyFill="1" applyBorder="1" applyAlignment="1">
      <alignment/>
    </xf>
    <xf numFmtId="0" fontId="59" fillId="44" borderId="10" xfId="0" applyFont="1" applyFill="1" applyBorder="1" applyAlignment="1">
      <alignment/>
    </xf>
    <xf numFmtId="0" fontId="59" fillId="38" borderId="10" xfId="0" applyFont="1" applyFill="1" applyBorder="1" applyAlignment="1">
      <alignment/>
    </xf>
    <xf numFmtId="4" fontId="58" fillId="44" borderId="10" xfId="0" applyNumberFormat="1" applyFont="1" applyFill="1" applyBorder="1" applyAlignment="1">
      <alignment/>
    </xf>
    <xf numFmtId="0" fontId="58" fillId="39" borderId="54" xfId="0" applyFont="1" applyFill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58" fillId="39" borderId="31" xfId="0" applyFont="1" applyFill="1" applyBorder="1" applyAlignment="1">
      <alignment horizontal="center" wrapText="1"/>
    </xf>
    <xf numFmtId="0" fontId="58" fillId="39" borderId="61" xfId="0" applyFont="1" applyFill="1" applyBorder="1" applyAlignment="1">
      <alignment horizontal="center" wrapText="1"/>
    </xf>
    <xf numFmtId="0" fontId="58" fillId="39" borderId="59" xfId="0" applyFont="1" applyFill="1" applyBorder="1" applyAlignment="1">
      <alignment horizontal="center" wrapText="1"/>
    </xf>
    <xf numFmtId="0" fontId="64" fillId="0" borderId="54" xfId="0" applyFont="1" applyBorder="1" applyAlignment="1">
      <alignment horizontal="left" vertical="top" wrapText="1"/>
    </xf>
    <xf numFmtId="0" fontId="58" fillId="43" borderId="50" xfId="0" applyFont="1" applyFill="1" applyBorder="1" applyAlignment="1">
      <alignment horizontal="center" wrapText="1"/>
    </xf>
    <xf numFmtId="0" fontId="58" fillId="43" borderId="23" xfId="0" applyFont="1" applyFill="1" applyBorder="1" applyAlignment="1">
      <alignment horizontal="center" wrapText="1"/>
    </xf>
    <xf numFmtId="0" fontId="58" fillId="43" borderId="54" xfId="0" applyFont="1" applyFill="1" applyBorder="1" applyAlignment="1">
      <alignment horizontal="center" wrapText="1"/>
    </xf>
    <xf numFmtId="0" fontId="58" fillId="43" borderId="24" xfId="0" applyFont="1" applyFill="1" applyBorder="1" applyAlignment="1">
      <alignment horizontal="center" wrapText="1"/>
    </xf>
    <xf numFmtId="0" fontId="65" fillId="38" borderId="50" xfId="0" applyFont="1" applyFill="1" applyBorder="1" applyAlignment="1">
      <alignment horizontal="center" wrapText="1"/>
    </xf>
    <xf numFmtId="0" fontId="65" fillId="38" borderId="51" xfId="0" applyFont="1" applyFill="1" applyBorder="1" applyAlignment="1">
      <alignment horizontal="center" wrapText="1"/>
    </xf>
    <xf numFmtId="0" fontId="66" fillId="45" borderId="71" xfId="0" applyFont="1" applyFill="1" applyBorder="1" applyAlignment="1">
      <alignment horizontal="center" wrapText="1"/>
    </xf>
    <xf numFmtId="0" fontId="66" fillId="45" borderId="72" xfId="0" applyFont="1" applyFill="1" applyBorder="1" applyAlignment="1">
      <alignment horizontal="center" wrapText="1"/>
    </xf>
    <xf numFmtId="0" fontId="67" fillId="43" borderId="55" xfId="0" applyFont="1" applyFill="1" applyBorder="1" applyAlignment="1">
      <alignment vertical="top" wrapText="1"/>
    </xf>
    <xf numFmtId="0" fontId="67" fillId="43" borderId="51" xfId="0" applyFont="1" applyFill="1" applyBorder="1" applyAlignment="1">
      <alignment vertical="top" wrapText="1"/>
    </xf>
    <xf numFmtId="4" fontId="67" fillId="43" borderId="51" xfId="0" applyNumberFormat="1" applyFont="1" applyFill="1" applyBorder="1" applyAlignment="1">
      <alignment horizontal="center" vertical="top" wrapText="1"/>
    </xf>
    <xf numFmtId="0" fontId="67" fillId="43" borderId="56" xfId="0" applyFont="1" applyFill="1" applyBorder="1" applyAlignment="1">
      <alignment vertical="top" wrapText="1"/>
    </xf>
    <xf numFmtId="0" fontId="67" fillId="43" borderId="54" xfId="0" applyFont="1" applyFill="1" applyBorder="1" applyAlignment="1">
      <alignment vertical="top" wrapText="1"/>
    </xf>
    <xf numFmtId="4" fontId="67" fillId="43" borderId="54" xfId="0" applyNumberFormat="1" applyFont="1" applyFill="1" applyBorder="1" applyAlignment="1">
      <alignment horizontal="center" vertical="top" wrapText="1"/>
    </xf>
    <xf numFmtId="0" fontId="68" fillId="45" borderId="62" xfId="0" applyFont="1" applyFill="1" applyBorder="1" applyAlignment="1">
      <alignment/>
    </xf>
    <xf numFmtId="0" fontId="69" fillId="45" borderId="63" xfId="0" applyFont="1" applyFill="1" applyBorder="1" applyAlignment="1">
      <alignment/>
    </xf>
    <xf numFmtId="4" fontId="69" fillId="45" borderId="12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4" fontId="3" fillId="46" borderId="10" xfId="0" applyNumberFormat="1" applyFont="1" applyFill="1" applyBorder="1" applyAlignment="1">
      <alignment horizontal="center" wrapText="1"/>
    </xf>
    <xf numFmtId="0" fontId="3" fillId="46" borderId="10" xfId="0" applyFont="1" applyFill="1" applyBorder="1" applyAlignment="1">
      <alignment horizontal="center" wrapText="1"/>
    </xf>
    <xf numFmtId="4" fontId="5" fillId="46" borderId="10" xfId="0" applyNumberFormat="1" applyFont="1" applyFill="1" applyBorder="1" applyAlignment="1">
      <alignment wrapText="1"/>
    </xf>
    <xf numFmtId="0" fontId="58" fillId="0" borderId="10" xfId="0" applyFont="1" applyBorder="1" applyAlignment="1">
      <alignment vertical="top" wrapText="1"/>
    </xf>
    <xf numFmtId="0" fontId="58" fillId="0" borderId="31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0" fontId="5" fillId="40" borderId="10" xfId="0" applyFont="1" applyFill="1" applyBorder="1" applyAlignment="1">
      <alignment horizontal="center" wrapText="1"/>
    </xf>
    <xf numFmtId="0" fontId="58" fillId="38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vertical="top" wrapText="1"/>
    </xf>
    <xf numFmtId="0" fontId="58" fillId="0" borderId="56" xfId="0" applyFont="1" applyBorder="1" applyAlignment="1">
      <alignment vertical="top" wrapText="1"/>
    </xf>
    <xf numFmtId="0" fontId="58" fillId="0" borderId="55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0" fontId="58" fillId="0" borderId="73" xfId="0" applyFont="1" applyBorder="1" applyAlignment="1">
      <alignment vertical="top" wrapText="1"/>
    </xf>
    <xf numFmtId="0" fontId="58" fillId="0" borderId="10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8" fillId="38" borderId="74" xfId="0" applyFont="1" applyFill="1" applyBorder="1" applyAlignment="1">
      <alignment horizontal="center" wrapText="1"/>
    </xf>
    <xf numFmtId="0" fontId="58" fillId="38" borderId="57" xfId="0" applyFont="1" applyFill="1" applyBorder="1" applyAlignment="1">
      <alignment horizontal="center" wrapText="1"/>
    </xf>
    <xf numFmtId="0" fontId="58" fillId="38" borderId="75" xfId="0" applyFont="1" applyFill="1" applyBorder="1" applyAlignment="1">
      <alignment horizontal="center" wrapText="1"/>
    </xf>
    <xf numFmtId="0" fontId="58" fillId="38" borderId="58" xfId="0" applyFont="1" applyFill="1" applyBorder="1" applyAlignment="1">
      <alignment horizontal="center" wrapText="1"/>
    </xf>
    <xf numFmtId="0" fontId="58" fillId="0" borderId="10" xfId="0" applyFont="1" applyBorder="1" applyAlignment="1">
      <alignment vertical="top" wrapText="1"/>
    </xf>
    <xf numFmtId="0" fontId="58" fillId="41" borderId="76" xfId="0" applyFont="1" applyFill="1" applyBorder="1" applyAlignment="1">
      <alignment horizontal="center" wrapText="1"/>
    </xf>
    <xf numFmtId="0" fontId="58" fillId="41" borderId="34" xfId="0" applyFont="1" applyFill="1" applyBorder="1" applyAlignment="1">
      <alignment horizontal="center" wrapText="1"/>
    </xf>
    <xf numFmtId="0" fontId="58" fillId="38" borderId="10" xfId="0" applyFont="1" applyFill="1" applyBorder="1" applyAlignment="1">
      <alignment horizontal="center" wrapText="1"/>
    </xf>
    <xf numFmtId="0" fontId="58" fillId="38" borderId="77" xfId="0" applyFont="1" applyFill="1" applyBorder="1" applyAlignment="1">
      <alignment horizontal="center" wrapText="1"/>
    </xf>
    <xf numFmtId="0" fontId="58" fillId="38" borderId="35" xfId="0" applyFont="1" applyFill="1" applyBorder="1" applyAlignment="1">
      <alignment horizontal="center" wrapText="1"/>
    </xf>
    <xf numFmtId="4" fontId="58" fillId="39" borderId="10" xfId="0" applyNumberFormat="1" applyFont="1" applyFill="1" applyBorder="1" applyAlignment="1">
      <alignment horizontal="right" wrapText="1"/>
    </xf>
    <xf numFmtId="0" fontId="3" fillId="36" borderId="14" xfId="0" applyFont="1" applyFill="1" applyBorder="1" applyAlignment="1">
      <alignment horizontal="center" vertical="top"/>
    </xf>
    <xf numFmtId="0" fontId="3" fillId="36" borderId="16" xfId="0" applyFont="1" applyFill="1" applyBorder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8" fillId="41" borderId="10" xfId="0" applyFont="1" applyFill="1" applyBorder="1" applyAlignment="1">
      <alignment horizontal="center" wrapText="1"/>
    </xf>
    <xf numFmtId="0" fontId="58" fillId="0" borderId="42" xfId="0" applyFont="1" applyBorder="1" applyAlignment="1">
      <alignment vertical="top" wrapText="1"/>
    </xf>
    <xf numFmtId="0" fontId="58" fillId="0" borderId="56" xfId="0" applyFont="1" applyBorder="1" applyAlignment="1">
      <alignment vertical="top" wrapText="1"/>
    </xf>
    <xf numFmtId="0" fontId="57" fillId="13" borderId="10" xfId="0" applyFont="1" applyFill="1" applyBorder="1" applyAlignment="1">
      <alignment/>
    </xf>
    <xf numFmtId="0" fontId="57" fillId="47" borderId="62" xfId="0" applyFont="1" applyFill="1" applyBorder="1" applyAlignment="1">
      <alignment wrapText="1"/>
    </xf>
    <xf numFmtId="0" fontId="57" fillId="47" borderId="63" xfId="0" applyFont="1" applyFill="1" applyBorder="1" applyAlignment="1">
      <alignment wrapText="1"/>
    </xf>
    <xf numFmtId="0" fontId="57" fillId="47" borderId="11" xfId="0" applyFont="1" applyFill="1" applyBorder="1" applyAlignment="1">
      <alignment wrapText="1"/>
    </xf>
    <xf numFmtId="0" fontId="57" fillId="47" borderId="78" xfId="0" applyFont="1" applyFill="1" applyBorder="1" applyAlignment="1">
      <alignment wrapText="1"/>
    </xf>
    <xf numFmtId="0" fontId="57" fillId="47" borderId="79" xfId="0" applyFont="1" applyFill="1" applyBorder="1" applyAlignment="1">
      <alignment wrapText="1"/>
    </xf>
    <xf numFmtId="0" fontId="57" fillId="47" borderId="72" xfId="0" applyFont="1" applyFill="1" applyBorder="1" applyAlignment="1">
      <alignment wrapText="1"/>
    </xf>
    <xf numFmtId="0" fontId="59" fillId="0" borderId="56" xfId="0" applyFont="1" applyBorder="1" applyAlignment="1">
      <alignment vertical="top" wrapText="1"/>
    </xf>
    <xf numFmtId="0" fontId="58" fillId="41" borderId="74" xfId="0" applyFont="1" applyFill="1" applyBorder="1" applyAlignment="1">
      <alignment horizontal="center" wrapText="1"/>
    </xf>
    <xf numFmtId="0" fontId="58" fillId="41" borderId="57" xfId="0" applyFont="1" applyFill="1" applyBorder="1" applyAlignment="1">
      <alignment horizontal="center" wrapText="1"/>
    </xf>
    <xf numFmtId="4" fontId="58" fillId="39" borderId="42" xfId="0" applyNumberFormat="1" applyFont="1" applyFill="1" applyBorder="1" applyAlignment="1">
      <alignment horizontal="right" wrapText="1"/>
    </xf>
    <xf numFmtId="4" fontId="58" fillId="39" borderId="56" xfId="0" applyNumberFormat="1" applyFont="1" applyFill="1" applyBorder="1" applyAlignment="1">
      <alignment horizontal="right" wrapText="1"/>
    </xf>
    <xf numFmtId="0" fontId="58" fillId="40" borderId="75" xfId="0" applyFont="1" applyFill="1" applyBorder="1" applyAlignment="1">
      <alignment horizontal="center" wrapText="1"/>
    </xf>
    <xf numFmtId="0" fontId="58" fillId="40" borderId="58" xfId="0" applyFont="1" applyFill="1" applyBorder="1" applyAlignment="1">
      <alignment horizontal="center" wrapText="1"/>
    </xf>
    <xf numFmtId="0" fontId="58" fillId="40" borderId="74" xfId="0" applyFont="1" applyFill="1" applyBorder="1" applyAlignment="1">
      <alignment horizontal="center" wrapText="1"/>
    </xf>
    <xf numFmtId="0" fontId="58" fillId="40" borderId="57" xfId="0" applyFont="1" applyFill="1" applyBorder="1" applyAlignment="1">
      <alignment horizontal="center" wrapText="1"/>
    </xf>
    <xf numFmtId="0" fontId="57" fillId="47" borderId="80" xfId="0" applyFont="1" applyFill="1" applyBorder="1" applyAlignment="1">
      <alignment wrapText="1"/>
    </xf>
    <xf numFmtId="0" fontId="57" fillId="47" borderId="81" xfId="0" applyFont="1" applyFill="1" applyBorder="1" applyAlignment="1">
      <alignment wrapText="1"/>
    </xf>
    <xf numFmtId="0" fontId="57" fillId="47" borderId="68" xfId="0" applyFont="1" applyFill="1" applyBorder="1" applyAlignment="1">
      <alignment wrapText="1"/>
    </xf>
    <xf numFmtId="0" fontId="58" fillId="40" borderId="76" xfId="0" applyFont="1" applyFill="1" applyBorder="1" applyAlignment="1">
      <alignment horizontal="center" wrapText="1"/>
    </xf>
    <xf numFmtId="0" fontId="58" fillId="40" borderId="34" xfId="0" applyFont="1" applyFill="1" applyBorder="1" applyAlignment="1">
      <alignment horizontal="center" wrapText="1"/>
    </xf>
    <xf numFmtId="0" fontId="58" fillId="38" borderId="34" xfId="0" applyFont="1" applyFill="1" applyBorder="1" applyAlignment="1">
      <alignment horizontal="center" wrapText="1"/>
    </xf>
    <xf numFmtId="0" fontId="58" fillId="38" borderId="82" xfId="0" applyFont="1" applyFill="1" applyBorder="1" applyAlignment="1">
      <alignment horizontal="center" wrapText="1"/>
    </xf>
    <xf numFmtId="0" fontId="58" fillId="38" borderId="83" xfId="0" applyFont="1" applyFill="1" applyBorder="1" applyAlignment="1">
      <alignment horizontal="center" wrapText="1"/>
    </xf>
    <xf numFmtId="0" fontId="58" fillId="38" borderId="84" xfId="0" applyFont="1" applyFill="1" applyBorder="1" applyAlignment="1">
      <alignment horizontal="center" wrapText="1"/>
    </xf>
    <xf numFmtId="0" fontId="57" fillId="47" borderId="85" xfId="0" applyFont="1" applyFill="1" applyBorder="1" applyAlignment="1">
      <alignment wrapText="1"/>
    </xf>
    <xf numFmtId="0" fontId="57" fillId="47" borderId="86" xfId="0" applyFont="1" applyFill="1" applyBorder="1" applyAlignment="1">
      <alignment wrapText="1"/>
    </xf>
    <xf numFmtId="0" fontId="57" fillId="47" borderId="43" xfId="0" applyFont="1" applyFill="1" applyBorder="1" applyAlignment="1">
      <alignment wrapText="1"/>
    </xf>
    <xf numFmtId="0" fontId="58" fillId="0" borderId="55" xfId="0" applyFont="1" applyBorder="1" applyAlignment="1">
      <alignment vertical="top" wrapText="1"/>
    </xf>
    <xf numFmtId="0" fontId="59" fillId="0" borderId="55" xfId="0" applyFont="1" applyBorder="1" applyAlignment="1">
      <alignment vertical="top" wrapText="1"/>
    </xf>
    <xf numFmtId="0" fontId="58" fillId="38" borderId="87" xfId="0" applyFont="1" applyFill="1" applyBorder="1" applyAlignment="1">
      <alignment horizontal="center" wrapText="1"/>
    </xf>
    <xf numFmtId="4" fontId="58" fillId="39" borderId="55" xfId="0" applyNumberFormat="1" applyFont="1" applyFill="1" applyBorder="1" applyAlignment="1">
      <alignment horizontal="right" wrapText="1"/>
    </xf>
    <xf numFmtId="0" fontId="58" fillId="0" borderId="74" xfId="0" applyFont="1" applyBorder="1" applyAlignment="1">
      <alignment horizontal="center" wrapText="1"/>
    </xf>
    <xf numFmtId="0" fontId="58" fillId="0" borderId="57" xfId="0" applyFont="1" applyBorder="1" applyAlignment="1">
      <alignment horizontal="center" wrapText="1"/>
    </xf>
    <xf numFmtId="0" fontId="58" fillId="0" borderId="75" xfId="0" applyFont="1" applyBorder="1" applyAlignment="1">
      <alignment horizontal="center" wrapText="1"/>
    </xf>
    <xf numFmtId="0" fontId="58" fillId="0" borderId="58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58" fillId="0" borderId="35" xfId="0" applyFont="1" applyBorder="1" applyAlignment="1">
      <alignment horizontal="center" wrapText="1"/>
    </xf>
    <xf numFmtId="0" fontId="58" fillId="39" borderId="77" xfId="0" applyFont="1" applyFill="1" applyBorder="1" applyAlignment="1">
      <alignment horizontal="center" wrapText="1"/>
    </xf>
    <xf numFmtId="0" fontId="58" fillId="39" borderId="87" xfId="0" applyFont="1" applyFill="1" applyBorder="1" applyAlignment="1">
      <alignment horizontal="center" wrapText="1"/>
    </xf>
    <xf numFmtId="0" fontId="58" fillId="38" borderId="76" xfId="0" applyFont="1" applyFill="1" applyBorder="1" applyAlignment="1">
      <alignment horizontal="center" wrapText="1"/>
    </xf>
    <xf numFmtId="0" fontId="58" fillId="0" borderId="76" xfId="0" applyFont="1" applyBorder="1" applyAlignment="1">
      <alignment horizontal="center" wrapText="1"/>
    </xf>
    <xf numFmtId="0" fontId="58" fillId="0" borderId="34" xfId="0" applyFont="1" applyBorder="1" applyAlignment="1">
      <alignment horizontal="center" wrapText="1"/>
    </xf>
    <xf numFmtId="4" fontId="6" fillId="39" borderId="42" xfId="0" applyNumberFormat="1" applyFont="1" applyFill="1" applyBorder="1" applyAlignment="1">
      <alignment horizontal="right" wrapText="1"/>
    </xf>
    <xf numFmtId="4" fontId="6" fillId="39" borderId="56" xfId="0" applyNumberFormat="1" applyFont="1" applyFill="1" applyBorder="1" applyAlignment="1">
      <alignment horizontal="right" wrapText="1"/>
    </xf>
    <xf numFmtId="0" fontId="58" fillId="39" borderId="74" xfId="0" applyFont="1" applyFill="1" applyBorder="1" applyAlignment="1">
      <alignment horizontal="center" wrapText="1"/>
    </xf>
    <xf numFmtId="0" fontId="58" fillId="39" borderId="84" xfId="0" applyFont="1" applyFill="1" applyBorder="1" applyAlignment="1">
      <alignment horizontal="center" wrapText="1"/>
    </xf>
    <xf numFmtId="0" fontId="58" fillId="39" borderId="75" xfId="0" applyFont="1" applyFill="1" applyBorder="1" applyAlignment="1">
      <alignment horizontal="center" wrapText="1"/>
    </xf>
    <xf numFmtId="0" fontId="58" fillId="39" borderId="83" xfId="0" applyFont="1" applyFill="1" applyBorder="1" applyAlignment="1">
      <alignment horizontal="center" wrapText="1"/>
    </xf>
    <xf numFmtId="0" fontId="58" fillId="43" borderId="74" xfId="0" applyFont="1" applyFill="1" applyBorder="1" applyAlignment="1">
      <alignment horizontal="center" wrapText="1"/>
    </xf>
    <xf numFmtId="0" fontId="58" fillId="43" borderId="57" xfId="0" applyFont="1" applyFill="1" applyBorder="1" applyAlignment="1">
      <alignment horizontal="center" wrapText="1"/>
    </xf>
    <xf numFmtId="0" fontId="58" fillId="43" borderId="75" xfId="0" applyFont="1" applyFill="1" applyBorder="1" applyAlignment="1">
      <alignment horizontal="center" wrapText="1"/>
    </xf>
    <xf numFmtId="0" fontId="58" fillId="43" borderId="58" xfId="0" applyFont="1" applyFill="1" applyBorder="1" applyAlignment="1">
      <alignment horizontal="center" wrapText="1"/>
    </xf>
    <xf numFmtId="0" fontId="58" fillId="40" borderId="77" xfId="0" applyFont="1" applyFill="1" applyBorder="1" applyAlignment="1">
      <alignment horizontal="center" wrapText="1"/>
    </xf>
    <xf numFmtId="0" fontId="58" fillId="40" borderId="35" xfId="0" applyFont="1" applyFill="1" applyBorder="1" applyAlignment="1">
      <alignment horizontal="center" wrapText="1"/>
    </xf>
    <xf numFmtId="0" fontId="58" fillId="43" borderId="76" xfId="0" applyFont="1" applyFill="1" applyBorder="1" applyAlignment="1">
      <alignment horizontal="center" wrapText="1"/>
    </xf>
    <xf numFmtId="0" fontId="58" fillId="43" borderId="34" xfId="0" applyFont="1" applyFill="1" applyBorder="1" applyAlignment="1">
      <alignment horizontal="center" wrapText="1"/>
    </xf>
    <xf numFmtId="0" fontId="57" fillId="47" borderId="49" xfId="0" applyFont="1" applyFill="1" applyBorder="1" applyAlignment="1">
      <alignment wrapText="1"/>
    </xf>
    <xf numFmtId="0" fontId="57" fillId="47" borderId="73" xfId="0" applyFont="1" applyFill="1" applyBorder="1" applyAlignment="1">
      <alignment wrapText="1"/>
    </xf>
    <xf numFmtId="0" fontId="57" fillId="47" borderId="51" xfId="0" applyFont="1" applyFill="1" applyBorder="1" applyAlignment="1">
      <alignment wrapText="1"/>
    </xf>
    <xf numFmtId="0" fontId="58" fillId="43" borderId="77" xfId="0" applyFont="1" applyFill="1" applyBorder="1" applyAlignment="1">
      <alignment horizontal="center" wrapText="1"/>
    </xf>
    <xf numFmtId="0" fontId="58" fillId="43" borderId="35" xfId="0" applyFont="1" applyFill="1" applyBorder="1" applyAlignment="1">
      <alignment horizontal="center" wrapText="1"/>
    </xf>
    <xf numFmtId="0" fontId="57" fillId="13" borderId="14" xfId="0" applyFont="1" applyFill="1" applyBorder="1" applyAlignment="1">
      <alignment/>
    </xf>
    <xf numFmtId="0" fontId="59" fillId="13" borderId="15" xfId="0" applyFont="1" applyFill="1" applyBorder="1" applyAlignment="1">
      <alignment/>
    </xf>
    <xf numFmtId="0" fontId="59" fillId="13" borderId="16" xfId="0" applyFont="1" applyFill="1" applyBorder="1" applyAlignment="1">
      <alignment/>
    </xf>
    <xf numFmtId="0" fontId="58" fillId="0" borderId="42" xfId="0" applyFont="1" applyBorder="1" applyAlignment="1">
      <alignment wrapText="1"/>
    </xf>
    <xf numFmtId="0" fontId="59" fillId="0" borderId="55" xfId="0" applyFont="1" applyBorder="1" applyAlignment="1">
      <alignment wrapText="1"/>
    </xf>
    <xf numFmtId="4" fontId="6" fillId="39" borderId="31" xfId="0" applyNumberFormat="1" applyFont="1" applyFill="1" applyBorder="1" applyAlignment="1">
      <alignment horizontal="right" wrapText="1"/>
    </xf>
    <xf numFmtId="4" fontId="6" fillId="39" borderId="88" xfId="0" applyNumberFormat="1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center" wrapText="1"/>
    </xf>
    <xf numFmtId="0" fontId="57" fillId="13" borderId="89" xfId="0" applyFont="1" applyFill="1" applyBorder="1" applyAlignment="1">
      <alignment wrapText="1"/>
    </xf>
    <xf numFmtId="0" fontId="57" fillId="13" borderId="90" xfId="0" applyFont="1" applyFill="1" applyBorder="1" applyAlignment="1">
      <alignment wrapText="1"/>
    </xf>
    <xf numFmtId="0" fontId="57" fillId="13" borderId="91" xfId="0" applyFont="1" applyFill="1" applyBorder="1" applyAlignment="1">
      <alignment wrapText="1"/>
    </xf>
    <xf numFmtId="0" fontId="58" fillId="39" borderId="76" xfId="0" applyFont="1" applyFill="1" applyBorder="1" applyAlignment="1">
      <alignment horizontal="center" wrapText="1"/>
    </xf>
    <xf numFmtId="0" fontId="58" fillId="39" borderId="82" xfId="0" applyFont="1" applyFill="1" applyBorder="1" applyAlignment="1">
      <alignment horizontal="center" wrapText="1"/>
    </xf>
    <xf numFmtId="0" fontId="58" fillId="41" borderId="75" xfId="0" applyFont="1" applyFill="1" applyBorder="1" applyAlignment="1">
      <alignment horizontal="center" wrapText="1"/>
    </xf>
    <xf numFmtId="0" fontId="58" fillId="41" borderId="58" xfId="0" applyFont="1" applyFill="1" applyBorder="1" applyAlignment="1">
      <alignment horizontal="center" wrapText="1"/>
    </xf>
    <xf numFmtId="0" fontId="58" fillId="38" borderId="92" xfId="0" applyFont="1" applyFill="1" applyBorder="1" applyAlignment="1">
      <alignment horizontal="center" wrapText="1"/>
    </xf>
    <xf numFmtId="0" fontId="58" fillId="38" borderId="93" xfId="0" applyFont="1" applyFill="1" applyBorder="1" applyAlignment="1">
      <alignment horizontal="center" wrapText="1"/>
    </xf>
    <xf numFmtId="4" fontId="58" fillId="39" borderId="94" xfId="0" applyNumberFormat="1" applyFont="1" applyFill="1" applyBorder="1" applyAlignment="1">
      <alignment horizontal="right" wrapText="1"/>
    </xf>
    <xf numFmtId="4" fontId="58" fillId="39" borderId="95" xfId="0" applyNumberFormat="1" applyFont="1" applyFill="1" applyBorder="1" applyAlignment="1">
      <alignment horizontal="right" wrapText="1"/>
    </xf>
    <xf numFmtId="0" fontId="58" fillId="42" borderId="74" xfId="0" applyFont="1" applyFill="1" applyBorder="1" applyAlignment="1">
      <alignment horizontal="center" wrapText="1"/>
    </xf>
    <xf numFmtId="0" fontId="58" fillId="42" borderId="84" xfId="0" applyFont="1" applyFill="1" applyBorder="1" applyAlignment="1">
      <alignment horizontal="center" wrapText="1"/>
    </xf>
    <xf numFmtId="0" fontId="58" fillId="42" borderId="75" xfId="0" applyFont="1" applyFill="1" applyBorder="1" applyAlignment="1">
      <alignment horizontal="center" wrapText="1"/>
    </xf>
    <xf numFmtId="0" fontId="58" fillId="42" borderId="83" xfId="0" applyFont="1" applyFill="1" applyBorder="1" applyAlignment="1">
      <alignment horizontal="center" wrapText="1"/>
    </xf>
    <xf numFmtId="0" fontId="0" fillId="0" borderId="55" xfId="0" applyBorder="1" applyAlignment="1">
      <alignment vertical="top" wrapText="1"/>
    </xf>
    <xf numFmtId="0" fontId="58" fillId="40" borderId="42" xfId="0" applyFont="1" applyFill="1" applyBorder="1" applyAlignment="1">
      <alignment vertical="top" wrapText="1"/>
    </xf>
    <xf numFmtId="0" fontId="58" fillId="40" borderId="55" xfId="0" applyFont="1" applyFill="1" applyBorder="1" applyAlignment="1">
      <alignment vertical="top" wrapText="1"/>
    </xf>
    <xf numFmtId="0" fontId="57" fillId="27" borderId="74" xfId="0" applyFont="1" applyFill="1" applyBorder="1" applyAlignment="1">
      <alignment horizontal="center" wrapText="1"/>
    </xf>
    <xf numFmtId="0" fontId="57" fillId="27" borderId="57" xfId="0" applyFont="1" applyFill="1" applyBorder="1" applyAlignment="1">
      <alignment horizontal="center" wrapText="1"/>
    </xf>
    <xf numFmtId="0" fontId="57" fillId="27" borderId="75" xfId="0" applyFont="1" applyFill="1" applyBorder="1" applyAlignment="1">
      <alignment horizontal="center" wrapText="1"/>
    </xf>
    <xf numFmtId="0" fontId="57" fillId="27" borderId="58" xfId="0" applyFont="1" applyFill="1" applyBorder="1" applyAlignment="1">
      <alignment horizontal="center" wrapText="1"/>
    </xf>
    <xf numFmtId="4" fontId="58" fillId="27" borderId="42" xfId="0" applyNumberFormat="1" applyFont="1" applyFill="1" applyBorder="1" applyAlignment="1">
      <alignment horizontal="right" wrapText="1"/>
    </xf>
    <xf numFmtId="4" fontId="58" fillId="27" borderId="56" xfId="0" applyNumberFormat="1" applyFont="1" applyFill="1" applyBorder="1" applyAlignment="1">
      <alignment horizontal="right" wrapText="1"/>
    </xf>
    <xf numFmtId="0" fontId="57" fillId="13" borderId="80" xfId="0" applyFont="1" applyFill="1" applyBorder="1" applyAlignment="1">
      <alignment wrapText="1"/>
    </xf>
    <xf numFmtId="0" fontId="57" fillId="13" borderId="81" xfId="0" applyFont="1" applyFill="1" applyBorder="1" applyAlignment="1">
      <alignment wrapText="1"/>
    </xf>
    <xf numFmtId="0" fontId="57" fillId="13" borderId="68" xfId="0" applyFont="1" applyFill="1" applyBorder="1" applyAlignment="1">
      <alignment wrapText="1"/>
    </xf>
    <xf numFmtId="0" fontId="58" fillId="27" borderId="42" xfId="0" applyFont="1" applyFill="1" applyBorder="1" applyAlignment="1">
      <alignment vertical="top" wrapText="1"/>
    </xf>
    <xf numFmtId="0" fontId="58" fillId="27" borderId="56" xfId="0" applyFont="1" applyFill="1" applyBorder="1" applyAlignment="1">
      <alignment vertical="top" wrapText="1"/>
    </xf>
    <xf numFmtId="0" fontId="57" fillId="27" borderId="42" xfId="0" applyFont="1" applyFill="1" applyBorder="1" applyAlignment="1">
      <alignment vertical="top" wrapText="1"/>
    </xf>
    <xf numFmtId="0" fontId="57" fillId="27" borderId="56" xfId="0" applyFont="1" applyFill="1" applyBorder="1" applyAlignment="1">
      <alignment vertical="top" wrapText="1"/>
    </xf>
    <xf numFmtId="0" fontId="57" fillId="38" borderId="77" xfId="0" applyFont="1" applyFill="1" applyBorder="1" applyAlignment="1">
      <alignment horizontal="center" wrapText="1"/>
    </xf>
    <xf numFmtId="0" fontId="57" fillId="38" borderId="35" xfId="0" applyFont="1" applyFill="1" applyBorder="1" applyAlignment="1">
      <alignment horizontal="center" wrapText="1"/>
    </xf>
    <xf numFmtId="0" fontId="57" fillId="27" borderId="76" xfId="0" applyFont="1" applyFill="1" applyBorder="1" applyAlignment="1">
      <alignment horizontal="center" wrapText="1"/>
    </xf>
    <xf numFmtId="0" fontId="57" fillId="27" borderId="34" xfId="0" applyFont="1" applyFill="1" applyBorder="1" applyAlignment="1">
      <alignment horizontal="center" wrapText="1"/>
    </xf>
    <xf numFmtId="0" fontId="58" fillId="42" borderId="58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96" xfId="0" applyFont="1" applyFill="1" applyBorder="1" applyAlignment="1">
      <alignment horizontal="center" vertical="center" wrapText="1"/>
    </xf>
    <xf numFmtId="0" fontId="58" fillId="38" borderId="31" xfId="0" applyFont="1" applyFill="1" applyBorder="1" applyAlignment="1">
      <alignment horizontal="center" wrapText="1"/>
    </xf>
    <xf numFmtId="4" fontId="58" fillId="39" borderId="31" xfId="0" applyNumberFormat="1" applyFont="1" applyFill="1" applyBorder="1" applyAlignment="1">
      <alignment horizontal="right" wrapText="1"/>
    </xf>
    <xf numFmtId="4" fontId="59" fillId="0" borderId="55" xfId="0" applyNumberFormat="1" applyFont="1" applyBorder="1" applyAlignment="1">
      <alignment horizontal="right" wrapText="1"/>
    </xf>
    <xf numFmtId="0" fontId="58" fillId="0" borderId="31" xfId="0" applyFont="1" applyBorder="1" applyAlignment="1">
      <alignment vertical="top" wrapText="1"/>
    </xf>
    <xf numFmtId="4" fontId="12" fillId="0" borderId="56" xfId="0" applyNumberFormat="1" applyFont="1" applyBorder="1" applyAlignment="1">
      <alignment wrapText="1"/>
    </xf>
    <xf numFmtId="0" fontId="58" fillId="0" borderId="42" xfId="0" applyFont="1" applyBorder="1" applyAlignment="1">
      <alignment horizontal="justify" vertical="top" wrapText="1"/>
    </xf>
    <xf numFmtId="0" fontId="58" fillId="0" borderId="56" xfId="0" applyFont="1" applyBorder="1" applyAlignment="1">
      <alignment horizontal="justify" vertical="top" wrapText="1"/>
    </xf>
    <xf numFmtId="0" fontId="58" fillId="0" borderId="97" xfId="0" applyFont="1" applyBorder="1" applyAlignment="1">
      <alignment vertical="top" wrapText="1"/>
    </xf>
    <xf numFmtId="0" fontId="58" fillId="39" borderId="57" xfId="0" applyFont="1" applyFill="1" applyBorder="1" applyAlignment="1">
      <alignment horizontal="center" wrapText="1"/>
    </xf>
    <xf numFmtId="0" fontId="0" fillId="0" borderId="97" xfId="0" applyBorder="1" applyAlignment="1">
      <alignment/>
    </xf>
    <xf numFmtId="0" fontId="57" fillId="38" borderId="74" xfId="0" applyFont="1" applyFill="1" applyBorder="1" applyAlignment="1">
      <alignment horizontal="center" wrapText="1"/>
    </xf>
    <xf numFmtId="0" fontId="57" fillId="38" borderId="84" xfId="0" applyFont="1" applyFill="1" applyBorder="1" applyAlignment="1">
      <alignment horizontal="center" wrapText="1"/>
    </xf>
    <xf numFmtId="0" fontId="57" fillId="38" borderId="75" xfId="0" applyFont="1" applyFill="1" applyBorder="1" applyAlignment="1">
      <alignment horizontal="center" wrapText="1"/>
    </xf>
    <xf numFmtId="0" fontId="57" fillId="38" borderId="83" xfId="0" applyFont="1" applyFill="1" applyBorder="1" applyAlignment="1">
      <alignment horizontal="center" wrapText="1"/>
    </xf>
    <xf numFmtId="0" fontId="58" fillId="0" borderId="14" xfId="0" applyFont="1" applyBorder="1" applyAlignment="1">
      <alignment vertical="top" wrapText="1"/>
    </xf>
    <xf numFmtId="0" fontId="59" fillId="0" borderId="15" xfId="0" applyFont="1" applyBorder="1" applyAlignment="1">
      <alignment wrapText="1"/>
    </xf>
    <xf numFmtId="0" fontId="59" fillId="0" borderId="48" xfId="0" applyFont="1" applyBorder="1" applyAlignment="1">
      <alignment wrapText="1"/>
    </xf>
    <xf numFmtId="0" fontId="57" fillId="0" borderId="42" xfId="0" applyFont="1" applyBorder="1" applyAlignment="1">
      <alignment vertical="top" wrapText="1"/>
    </xf>
    <xf numFmtId="0" fontId="57" fillId="0" borderId="55" xfId="0" applyFont="1" applyBorder="1" applyAlignment="1">
      <alignment vertical="top" wrapText="1"/>
    </xf>
    <xf numFmtId="0" fontId="57" fillId="38" borderId="87" xfId="0" applyFont="1" applyFill="1" applyBorder="1" applyAlignment="1">
      <alignment horizontal="center" wrapText="1"/>
    </xf>
    <xf numFmtId="0" fontId="57" fillId="38" borderId="76" xfId="0" applyFont="1" applyFill="1" applyBorder="1" applyAlignment="1">
      <alignment horizontal="center" wrapText="1"/>
    </xf>
    <xf numFmtId="0" fontId="57" fillId="38" borderId="82" xfId="0" applyFont="1" applyFill="1" applyBorder="1" applyAlignment="1">
      <alignment horizontal="center" wrapText="1"/>
    </xf>
    <xf numFmtId="0" fontId="58" fillId="0" borderId="65" xfId="0" applyFont="1" applyBorder="1" applyAlignment="1">
      <alignment vertical="top" wrapText="1"/>
    </xf>
    <xf numFmtId="0" fontId="0" fillId="0" borderId="65" xfId="0" applyBorder="1" applyAlignment="1">
      <alignment wrapText="1"/>
    </xf>
    <xf numFmtId="0" fontId="0" fillId="0" borderId="20" xfId="0" applyBorder="1" applyAlignment="1">
      <alignment wrapText="1"/>
    </xf>
    <xf numFmtId="0" fontId="71" fillId="0" borderId="78" xfId="0" applyFont="1" applyBorder="1" applyAlignment="1">
      <alignment vertical="top" wrapText="1"/>
    </xf>
    <xf numFmtId="0" fontId="72" fillId="0" borderId="79" xfId="0" applyFont="1" applyBorder="1" applyAlignment="1">
      <alignment wrapText="1"/>
    </xf>
    <xf numFmtId="0" fontId="72" fillId="0" borderId="72" xfId="0" applyFont="1" applyBorder="1" applyAlignment="1">
      <alignment wrapText="1"/>
    </xf>
    <xf numFmtId="0" fontId="71" fillId="0" borderId="98" xfId="0" applyFont="1" applyBorder="1" applyAlignment="1">
      <alignment vertical="top" wrapText="1"/>
    </xf>
    <xf numFmtId="0" fontId="72" fillId="0" borderId="90" xfId="0" applyFont="1" applyBorder="1" applyAlignment="1">
      <alignment wrapText="1"/>
    </xf>
    <xf numFmtId="0" fontId="72" fillId="0" borderId="91" xfId="0" applyFont="1" applyBorder="1" applyAlignment="1">
      <alignment wrapText="1"/>
    </xf>
    <xf numFmtId="0" fontId="57" fillId="0" borderId="78" xfId="0" applyFont="1" applyBorder="1" applyAlignment="1">
      <alignment vertical="top" wrapText="1"/>
    </xf>
    <xf numFmtId="0" fontId="58" fillId="0" borderId="79" xfId="0" applyFont="1" applyBorder="1" applyAlignment="1">
      <alignment vertical="top" wrapText="1"/>
    </xf>
    <xf numFmtId="0" fontId="58" fillId="0" borderId="72" xfId="0" applyFont="1" applyBorder="1" applyAlignment="1">
      <alignment vertical="top" wrapText="1"/>
    </xf>
    <xf numFmtId="0" fontId="57" fillId="0" borderId="79" xfId="0" applyFont="1" applyBorder="1" applyAlignment="1">
      <alignment vertical="top" wrapText="1"/>
    </xf>
    <xf numFmtId="0" fontId="57" fillId="0" borderId="72" xfId="0" applyFont="1" applyBorder="1" applyAlignment="1">
      <alignment vertical="top" wrapText="1"/>
    </xf>
    <xf numFmtId="0" fontId="57" fillId="0" borderId="85" xfId="0" applyFont="1" applyBorder="1" applyAlignment="1">
      <alignment vertical="top" wrapText="1"/>
    </xf>
    <xf numFmtId="0" fontId="57" fillId="0" borderId="86" xfId="0" applyFont="1" applyBorder="1" applyAlignment="1">
      <alignment vertical="top" wrapText="1"/>
    </xf>
    <xf numFmtId="0" fontId="57" fillId="0" borderId="43" xfId="0" applyFont="1" applyBorder="1" applyAlignment="1">
      <alignment vertical="top" wrapText="1"/>
    </xf>
    <xf numFmtId="4" fontId="59" fillId="0" borderId="56" xfId="0" applyNumberFormat="1" applyFont="1" applyBorder="1" applyAlignment="1">
      <alignment horizontal="right" wrapText="1"/>
    </xf>
    <xf numFmtId="0" fontId="58" fillId="39" borderId="58" xfId="0" applyFont="1" applyFill="1" applyBorder="1" applyAlignment="1">
      <alignment horizontal="center" wrapText="1"/>
    </xf>
    <xf numFmtId="0" fontId="59" fillId="0" borderId="56" xfId="0" applyFont="1" applyBorder="1" applyAlignment="1">
      <alignment wrapText="1"/>
    </xf>
    <xf numFmtId="0" fontId="58" fillId="39" borderId="34" xfId="0" applyFont="1" applyFill="1" applyBorder="1" applyAlignment="1">
      <alignment horizontal="center" wrapText="1"/>
    </xf>
    <xf numFmtId="0" fontId="57" fillId="13" borderId="31" xfId="0" applyFont="1" applyFill="1" applyBorder="1" applyAlignment="1">
      <alignment/>
    </xf>
    <xf numFmtId="0" fontId="58" fillId="0" borderId="85" xfId="0" applyFont="1" applyBorder="1" applyAlignment="1">
      <alignment vertical="top" wrapText="1"/>
    </xf>
    <xf numFmtId="0" fontId="58" fillId="0" borderId="53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8" fillId="0" borderId="43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0" fontId="58" fillId="41" borderId="10" xfId="0" applyFont="1" applyFill="1" applyBorder="1" applyAlignment="1">
      <alignment vertical="top" wrapText="1"/>
    </xf>
    <xf numFmtId="0" fontId="58" fillId="41" borderId="31" xfId="0" applyFont="1" applyFill="1" applyBorder="1" applyAlignment="1">
      <alignment vertical="top" wrapText="1"/>
    </xf>
    <xf numFmtId="0" fontId="59" fillId="0" borderId="31" xfId="0" applyFont="1" applyBorder="1" applyAlignment="1">
      <alignment vertical="top" wrapText="1"/>
    </xf>
    <xf numFmtId="0" fontId="58" fillId="40" borderId="10" xfId="0" applyFont="1" applyFill="1" applyBorder="1" applyAlignment="1">
      <alignment horizontal="center" wrapText="1"/>
    </xf>
    <xf numFmtId="0" fontId="58" fillId="40" borderId="31" xfId="0" applyFont="1" applyFill="1" applyBorder="1" applyAlignment="1">
      <alignment horizontal="center" wrapText="1"/>
    </xf>
    <xf numFmtId="0" fontId="58" fillId="41" borderId="77" xfId="0" applyFont="1" applyFill="1" applyBorder="1" applyAlignment="1">
      <alignment horizontal="center" wrapText="1"/>
    </xf>
    <xf numFmtId="0" fontId="58" fillId="41" borderId="87" xfId="0" applyFont="1" applyFill="1" applyBorder="1" applyAlignment="1">
      <alignment horizontal="center" wrapText="1"/>
    </xf>
    <xf numFmtId="0" fontId="58" fillId="0" borderId="55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3" fillId="13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46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3" fillId="34" borderId="99" xfId="0" applyFont="1" applyFill="1" applyBorder="1" applyAlignment="1">
      <alignment horizontal="center" wrapText="1"/>
    </xf>
    <xf numFmtId="0" fontId="3" fillId="34" borderId="100" xfId="0" applyFont="1" applyFill="1" applyBorder="1" applyAlignment="1">
      <alignment horizontal="center" wrapText="1"/>
    </xf>
    <xf numFmtId="0" fontId="3" fillId="34" borderId="101" xfId="0" applyFont="1" applyFill="1" applyBorder="1" applyAlignment="1">
      <alignment horizontal="center" wrapText="1"/>
    </xf>
    <xf numFmtId="0" fontId="3" fillId="34" borderId="102" xfId="0" applyFont="1" applyFill="1" applyBorder="1" applyAlignment="1">
      <alignment horizontal="center" wrapText="1"/>
    </xf>
    <xf numFmtId="4" fontId="5" fillId="33" borderId="103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5" fillId="0" borderId="10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0" borderId="10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34" borderId="104" xfId="0" applyFont="1" applyFill="1" applyBorder="1" applyAlignment="1">
      <alignment horizontal="center" wrapText="1"/>
    </xf>
    <xf numFmtId="0" fontId="3" fillId="34" borderId="105" xfId="0" applyFont="1" applyFill="1" applyBorder="1" applyAlignment="1">
      <alignment horizontal="center" wrapText="1"/>
    </xf>
    <xf numFmtId="0" fontId="3" fillId="34" borderId="106" xfId="0" applyFont="1" applyFill="1" applyBorder="1" applyAlignment="1">
      <alignment horizontal="center" wrapText="1"/>
    </xf>
    <xf numFmtId="0" fontId="3" fillId="34" borderId="10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48" borderId="108" xfId="0" applyFont="1" applyFill="1" applyBorder="1" applyAlignment="1">
      <alignment wrapText="1"/>
    </xf>
    <xf numFmtId="0" fontId="3" fillId="48" borderId="109" xfId="0" applyFont="1" applyFill="1" applyBorder="1" applyAlignment="1">
      <alignment wrapText="1"/>
    </xf>
    <xf numFmtId="0" fontId="3" fillId="48" borderId="110" xfId="0" applyFont="1" applyFill="1" applyBorder="1" applyAlignment="1">
      <alignment wrapText="1"/>
    </xf>
    <xf numFmtId="0" fontId="5" fillId="0" borderId="111" xfId="0" applyFont="1" applyBorder="1" applyAlignment="1">
      <alignment vertical="top" wrapText="1"/>
    </xf>
    <xf numFmtId="0" fontId="5" fillId="0" borderId="112" xfId="0" applyFont="1" applyBorder="1" applyAlignment="1">
      <alignment vertical="top" wrapText="1"/>
    </xf>
    <xf numFmtId="0" fontId="5" fillId="0" borderId="113" xfId="0" applyFont="1" applyBorder="1" applyAlignment="1">
      <alignment vertical="top" wrapText="1"/>
    </xf>
    <xf numFmtId="0" fontId="5" fillId="0" borderId="114" xfId="0" applyFont="1" applyBorder="1" applyAlignment="1">
      <alignment vertical="top" wrapText="1"/>
    </xf>
    <xf numFmtId="0" fontId="3" fillId="0" borderId="113" xfId="0" applyFont="1" applyBorder="1" applyAlignment="1">
      <alignment vertical="top" wrapText="1"/>
    </xf>
    <xf numFmtId="0" fontId="3" fillId="0" borderId="114" xfId="0" applyFont="1" applyBorder="1" applyAlignment="1">
      <alignment vertical="top" wrapText="1"/>
    </xf>
    <xf numFmtId="0" fontId="3" fillId="34" borderId="115" xfId="0" applyFont="1" applyFill="1" applyBorder="1" applyAlignment="1">
      <alignment horizontal="center" wrapText="1"/>
    </xf>
    <xf numFmtId="0" fontId="3" fillId="34" borderId="116" xfId="0" applyFont="1" applyFill="1" applyBorder="1" applyAlignment="1">
      <alignment horizontal="center" wrapText="1"/>
    </xf>
    <xf numFmtId="0" fontId="3" fillId="34" borderId="117" xfId="0" applyFont="1" applyFill="1" applyBorder="1" applyAlignment="1">
      <alignment horizontal="center" wrapText="1"/>
    </xf>
    <xf numFmtId="0" fontId="3" fillId="34" borderId="118" xfId="0" applyFont="1" applyFill="1" applyBorder="1" applyAlignment="1">
      <alignment horizontal="center" wrapText="1"/>
    </xf>
    <xf numFmtId="0" fontId="5" fillId="33" borderId="99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100" xfId="0" applyFont="1" applyFill="1" applyBorder="1" applyAlignment="1">
      <alignment horizontal="center" wrapText="1"/>
    </xf>
    <xf numFmtId="0" fontId="5" fillId="34" borderId="99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100" xfId="0" applyFont="1" applyFill="1" applyBorder="1" applyAlignment="1">
      <alignment horizontal="center" wrapText="1"/>
    </xf>
    <xf numFmtId="0" fontId="5" fillId="34" borderId="10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102" xfId="0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right" wrapText="1"/>
    </xf>
    <xf numFmtId="4" fontId="5" fillId="33" borderId="18" xfId="0" applyNumberFormat="1" applyFont="1" applyFill="1" applyBorder="1" applyAlignment="1">
      <alignment horizontal="right" wrapText="1"/>
    </xf>
    <xf numFmtId="0" fontId="3" fillId="34" borderId="119" xfId="0" applyFont="1" applyFill="1" applyBorder="1" applyAlignment="1">
      <alignment horizontal="center" wrapText="1"/>
    </xf>
    <xf numFmtId="0" fontId="3" fillId="34" borderId="120" xfId="0" applyFont="1" applyFill="1" applyBorder="1" applyAlignment="1">
      <alignment horizontal="center" wrapText="1"/>
    </xf>
    <xf numFmtId="0" fontId="3" fillId="34" borderId="121" xfId="0" applyFont="1" applyFill="1" applyBorder="1" applyAlignment="1">
      <alignment horizontal="center" wrapText="1"/>
    </xf>
    <xf numFmtId="0" fontId="3" fillId="34" borderId="122" xfId="0" applyFont="1" applyFill="1" applyBorder="1" applyAlignment="1">
      <alignment horizontal="center" wrapText="1"/>
    </xf>
    <xf numFmtId="0" fontId="5" fillId="34" borderId="10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105" xfId="0" applyFont="1" applyFill="1" applyBorder="1" applyAlignment="1">
      <alignment horizontal="center" wrapText="1"/>
    </xf>
    <xf numFmtId="0" fontId="5" fillId="34" borderId="106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107" xfId="0" applyFont="1" applyFill="1" applyBorder="1" applyAlignment="1">
      <alignment horizontal="center" wrapText="1"/>
    </xf>
    <xf numFmtId="0" fontId="3" fillId="13" borderId="108" xfId="0" applyFont="1" applyFill="1" applyBorder="1" applyAlignment="1">
      <alignment wrapText="1"/>
    </xf>
    <xf numFmtId="0" fontId="3" fillId="13" borderId="109" xfId="0" applyFont="1" applyFill="1" applyBorder="1" applyAlignment="1">
      <alignment wrapText="1"/>
    </xf>
    <xf numFmtId="0" fontId="3" fillId="13" borderId="110" xfId="0" applyFont="1" applyFill="1" applyBorder="1" applyAlignment="1">
      <alignment wrapText="1"/>
    </xf>
    <xf numFmtId="0" fontId="5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33" borderId="10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103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0" borderId="10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33" borderId="102" xfId="0" applyFont="1" applyFill="1" applyBorder="1" applyAlignment="1">
      <alignment horizontal="center" wrapText="1"/>
    </xf>
    <xf numFmtId="0" fontId="5" fillId="33" borderId="104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wrapText="1"/>
    </xf>
    <xf numFmtId="0" fontId="5" fillId="33" borderId="105" xfId="0" applyFont="1" applyFill="1" applyBorder="1" applyAlignment="1">
      <alignment horizontal="center" wrapText="1"/>
    </xf>
    <xf numFmtId="0" fontId="5" fillId="33" borderId="106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3" borderId="107" xfId="0" applyFont="1" applyFill="1" applyBorder="1" applyAlignment="1">
      <alignment horizontal="center" wrapText="1"/>
    </xf>
    <xf numFmtId="0" fontId="5" fillId="33" borderId="117" xfId="0" applyFont="1" applyFill="1" applyBorder="1" applyAlignment="1">
      <alignment horizontal="center" wrapText="1"/>
    </xf>
    <xf numFmtId="0" fontId="5" fillId="33" borderId="118" xfId="0" applyFont="1" applyFill="1" applyBorder="1" applyAlignment="1">
      <alignment horizontal="center" wrapText="1"/>
    </xf>
    <xf numFmtId="4" fontId="5" fillId="33" borderId="123" xfId="0" applyNumberFormat="1" applyFont="1" applyFill="1" applyBorder="1" applyAlignment="1">
      <alignment horizontal="right" wrapText="1"/>
    </xf>
    <xf numFmtId="4" fontId="5" fillId="33" borderId="124" xfId="0" applyNumberFormat="1" applyFont="1" applyFill="1" applyBorder="1" applyAlignment="1">
      <alignment horizontal="right" wrapText="1"/>
    </xf>
    <xf numFmtId="0" fontId="5" fillId="33" borderId="121" xfId="0" applyFont="1" applyFill="1" applyBorder="1" applyAlignment="1">
      <alignment horizontal="center" wrapText="1"/>
    </xf>
    <xf numFmtId="0" fontId="5" fillId="33" borderId="122" xfId="0" applyFont="1" applyFill="1" applyBorder="1" applyAlignment="1">
      <alignment horizontal="center" wrapText="1"/>
    </xf>
    <xf numFmtId="0" fontId="5" fillId="0" borderId="10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34" borderId="115" xfId="0" applyFont="1" applyFill="1" applyBorder="1" applyAlignment="1">
      <alignment horizontal="center" wrapText="1"/>
    </xf>
    <xf numFmtId="0" fontId="5" fillId="34" borderId="116" xfId="0" applyFont="1" applyFill="1" applyBorder="1" applyAlignment="1">
      <alignment horizontal="center" wrapText="1"/>
    </xf>
    <xf numFmtId="0" fontId="5" fillId="33" borderId="115" xfId="0" applyFont="1" applyFill="1" applyBorder="1" applyAlignment="1">
      <alignment horizontal="center" wrapText="1"/>
    </xf>
    <xf numFmtId="0" fontId="5" fillId="33" borderId="116" xfId="0" applyFont="1" applyFill="1" applyBorder="1" applyAlignment="1">
      <alignment horizontal="center" wrapText="1"/>
    </xf>
    <xf numFmtId="0" fontId="5" fillId="33" borderId="119" xfId="0" applyFont="1" applyFill="1" applyBorder="1" applyAlignment="1">
      <alignment horizontal="center" wrapText="1"/>
    </xf>
    <xf numFmtId="0" fontId="5" fillId="33" borderId="120" xfId="0" applyFont="1" applyFill="1" applyBorder="1" applyAlignment="1">
      <alignment horizontal="center" wrapText="1"/>
    </xf>
    <xf numFmtId="0" fontId="3" fillId="48" borderId="26" xfId="0" applyFont="1" applyFill="1" applyBorder="1" applyAlignment="1">
      <alignment wrapText="1"/>
    </xf>
    <xf numFmtId="0" fontId="3" fillId="48" borderId="36" xfId="0" applyFont="1" applyFill="1" applyBorder="1" applyAlignment="1">
      <alignment wrapText="1"/>
    </xf>
    <xf numFmtId="0" fontId="3" fillId="48" borderId="13" xfId="0" applyFont="1" applyFill="1" applyBorder="1" applyAlignment="1">
      <alignment wrapText="1"/>
    </xf>
    <xf numFmtId="4" fontId="5" fillId="33" borderId="125" xfId="0" applyNumberFormat="1" applyFont="1" applyFill="1" applyBorder="1" applyAlignment="1">
      <alignment horizontal="right" wrapText="1"/>
    </xf>
    <xf numFmtId="0" fontId="5" fillId="34" borderId="119" xfId="0" applyFont="1" applyFill="1" applyBorder="1" applyAlignment="1">
      <alignment horizontal="center" wrapText="1"/>
    </xf>
    <xf numFmtId="0" fontId="5" fillId="34" borderId="120" xfId="0" applyFont="1" applyFill="1" applyBorder="1" applyAlignment="1">
      <alignment horizontal="center" wrapText="1"/>
    </xf>
    <xf numFmtId="0" fontId="5" fillId="34" borderId="117" xfId="0" applyFont="1" applyFill="1" applyBorder="1" applyAlignment="1">
      <alignment horizontal="center" wrapText="1"/>
    </xf>
    <xf numFmtId="0" fontId="5" fillId="34" borderId="118" xfId="0" applyFont="1" applyFill="1" applyBorder="1" applyAlignment="1">
      <alignment horizontal="center" wrapText="1"/>
    </xf>
    <xf numFmtId="0" fontId="5" fillId="0" borderId="31" xfId="0" applyFont="1" applyBorder="1" applyAlignment="1">
      <alignment vertical="top" wrapText="1"/>
    </xf>
    <xf numFmtId="0" fontId="5" fillId="0" borderId="96" xfId="0" applyFont="1" applyBorder="1" applyAlignment="1">
      <alignment vertical="top" wrapText="1"/>
    </xf>
    <xf numFmtId="0" fontId="5" fillId="0" borderId="88" xfId="0" applyFont="1" applyBorder="1" applyAlignment="1">
      <alignment vertical="top" wrapText="1"/>
    </xf>
    <xf numFmtId="0" fontId="5" fillId="0" borderId="126" xfId="0" applyFont="1" applyBorder="1" applyAlignment="1">
      <alignment vertical="top" wrapText="1"/>
    </xf>
    <xf numFmtId="0" fontId="3" fillId="13" borderId="14" xfId="0" applyFont="1" applyFill="1" applyBorder="1" applyAlignment="1">
      <alignment/>
    </xf>
    <xf numFmtId="0" fontId="4" fillId="13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5" fillId="0" borderId="103" xfId="0" applyFont="1" applyBorder="1" applyAlignment="1">
      <alignment horizontal="left" vertical="top" wrapText="1" indent="2"/>
    </xf>
    <xf numFmtId="0" fontId="4" fillId="0" borderId="19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left" vertical="top" wrapText="1" indent="2"/>
    </xf>
    <xf numFmtId="0" fontId="5" fillId="34" borderId="121" xfId="0" applyFont="1" applyFill="1" applyBorder="1" applyAlignment="1">
      <alignment horizontal="center" wrapText="1"/>
    </xf>
    <xf numFmtId="0" fontId="5" fillId="34" borderId="122" xfId="0" applyFont="1" applyFill="1" applyBorder="1" applyAlignment="1">
      <alignment horizontal="center" wrapText="1"/>
    </xf>
    <xf numFmtId="0" fontId="5" fillId="0" borderId="127" xfId="0" applyFont="1" applyBorder="1" applyAlignment="1">
      <alignment vertical="top" wrapText="1"/>
    </xf>
    <xf numFmtId="0" fontId="5" fillId="0" borderId="128" xfId="0" applyFont="1" applyBorder="1" applyAlignment="1">
      <alignment vertical="top" wrapText="1"/>
    </xf>
    <xf numFmtId="0" fontId="3" fillId="48" borderId="62" xfId="0" applyFont="1" applyFill="1" applyBorder="1" applyAlignment="1">
      <alignment wrapText="1"/>
    </xf>
    <xf numFmtId="0" fontId="3" fillId="48" borderId="63" xfId="0" applyFont="1" applyFill="1" applyBorder="1" applyAlignment="1">
      <alignment wrapText="1"/>
    </xf>
    <xf numFmtId="0" fontId="3" fillId="48" borderId="11" xfId="0" applyFont="1" applyFill="1" applyBorder="1" applyAlignment="1">
      <alignment wrapText="1"/>
    </xf>
    <xf numFmtId="4" fontId="5" fillId="0" borderId="18" xfId="0" applyNumberFormat="1" applyFont="1" applyBorder="1" applyAlignment="1">
      <alignment horizontal="right" wrapText="1"/>
    </xf>
    <xf numFmtId="0" fontId="3" fillId="0" borderId="129" xfId="0" applyFont="1" applyBorder="1" applyAlignment="1">
      <alignment vertical="top" wrapText="1"/>
    </xf>
    <xf numFmtId="0" fontId="2" fillId="0" borderId="130" xfId="0" applyFont="1" applyBorder="1" applyAlignment="1">
      <alignment vertical="top"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4" fillId="0" borderId="114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2"/>
  <sheetViews>
    <sheetView tabSelected="1" zoomScalePageLayoutView="0" workbookViewId="0" topLeftCell="B1087">
      <selection activeCell="C1082" sqref="C1082"/>
    </sheetView>
  </sheetViews>
  <sheetFormatPr defaultColWidth="8.796875" defaultRowHeight="14.25"/>
  <cols>
    <col min="1" max="1" width="4.8984375" style="0" customWidth="1"/>
    <col min="2" max="2" width="42.3984375" style="0" customWidth="1"/>
    <col min="3" max="3" width="31.8984375" style="0" customWidth="1"/>
    <col min="4" max="11" width="5.59765625" style="0" customWidth="1"/>
    <col min="12" max="12" width="13.5" style="0" customWidth="1"/>
  </cols>
  <sheetData>
    <row r="1" spans="1:11" ht="15.75">
      <c r="A1" s="3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2" ht="15.75">
      <c r="A4" s="537" t="s">
        <v>2</v>
      </c>
      <c r="B4" s="537" t="s">
        <v>3</v>
      </c>
      <c r="C4" s="537" t="s">
        <v>4</v>
      </c>
      <c r="D4" s="537" t="s">
        <v>5</v>
      </c>
      <c r="E4" s="537"/>
      <c r="F4" s="537"/>
      <c r="G4" s="537"/>
      <c r="H4" s="537"/>
      <c r="I4" s="537"/>
      <c r="J4" s="537"/>
      <c r="K4" s="537"/>
      <c r="L4" s="330" t="s">
        <v>6</v>
      </c>
    </row>
    <row r="5" spans="1:12" ht="15.75">
      <c r="A5" s="537"/>
      <c r="B5" s="537"/>
      <c r="C5" s="537"/>
      <c r="D5" s="537">
        <v>2010</v>
      </c>
      <c r="E5" s="537"/>
      <c r="F5" s="537"/>
      <c r="G5" s="537"/>
      <c r="H5" s="537">
        <v>2011</v>
      </c>
      <c r="I5" s="537"/>
      <c r="J5" s="537"/>
      <c r="K5" s="537"/>
      <c r="L5" s="330" t="s">
        <v>7</v>
      </c>
    </row>
    <row r="6" spans="1:12" ht="15.75">
      <c r="A6" s="537"/>
      <c r="B6" s="537"/>
      <c r="C6" s="537"/>
      <c r="D6" s="331" t="s">
        <v>8</v>
      </c>
      <c r="E6" s="331" t="s">
        <v>9</v>
      </c>
      <c r="F6" s="331" t="s">
        <v>10</v>
      </c>
      <c r="G6" s="331" t="s">
        <v>11</v>
      </c>
      <c r="H6" s="331" t="s">
        <v>8</v>
      </c>
      <c r="I6" s="331" t="s">
        <v>9</v>
      </c>
      <c r="J6" s="331" t="s">
        <v>10</v>
      </c>
      <c r="K6" s="331" t="s">
        <v>11</v>
      </c>
      <c r="L6" s="332"/>
    </row>
    <row r="7" spans="1:12" ht="15.75">
      <c r="A7" s="533" t="s">
        <v>12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</row>
    <row r="8" spans="1:12" ht="49.5" customHeight="1">
      <c r="A8" s="4" t="s">
        <v>13</v>
      </c>
      <c r="B8" s="4" t="s">
        <v>14</v>
      </c>
      <c r="C8" s="4" t="s">
        <v>15</v>
      </c>
      <c r="D8" s="6"/>
      <c r="E8" s="6"/>
      <c r="F8" s="6"/>
      <c r="G8" s="6"/>
      <c r="H8" s="6"/>
      <c r="I8" s="6"/>
      <c r="J8" s="6"/>
      <c r="K8" s="6"/>
      <c r="L8" s="7">
        <v>425000</v>
      </c>
    </row>
    <row r="9" spans="1:12" ht="14.25" customHeight="1">
      <c r="A9" s="534" t="s">
        <v>16</v>
      </c>
      <c r="B9" s="534" t="s">
        <v>24</v>
      </c>
      <c r="C9" s="536"/>
      <c r="D9" s="531"/>
      <c r="E9" s="531"/>
      <c r="F9" s="531"/>
      <c r="G9" s="531"/>
      <c r="H9" s="531"/>
      <c r="I9" s="531"/>
      <c r="J9" s="531"/>
      <c r="K9" s="531"/>
      <c r="L9" s="532">
        <v>2070013.39</v>
      </c>
    </row>
    <row r="10" spans="1:12" ht="84" customHeight="1">
      <c r="A10" s="534"/>
      <c r="B10" s="535"/>
      <c r="C10" s="536"/>
      <c r="D10" s="531"/>
      <c r="E10" s="531"/>
      <c r="F10" s="531"/>
      <c r="G10" s="531"/>
      <c r="H10" s="531"/>
      <c r="I10" s="531"/>
      <c r="J10" s="531"/>
      <c r="K10" s="531"/>
      <c r="L10" s="532"/>
    </row>
    <row r="11" spans="1:12" ht="63.75" customHeight="1">
      <c r="A11" s="4" t="s">
        <v>17</v>
      </c>
      <c r="B11" s="4" t="s">
        <v>18</v>
      </c>
      <c r="C11" s="10"/>
      <c r="D11" s="6"/>
      <c r="E11" s="6"/>
      <c r="F11" s="6"/>
      <c r="G11" s="6"/>
      <c r="H11" s="6"/>
      <c r="I11" s="6"/>
      <c r="J11" s="6"/>
      <c r="K11" s="6"/>
      <c r="L11" s="7">
        <v>211753</v>
      </c>
    </row>
    <row r="12" spans="1:12" ht="14.25" customHeight="1">
      <c r="A12" s="534" t="s">
        <v>19</v>
      </c>
      <c r="B12" s="534" t="s">
        <v>20</v>
      </c>
      <c r="C12" s="536"/>
      <c r="D12" s="531"/>
      <c r="E12" s="531"/>
      <c r="F12" s="531"/>
      <c r="G12" s="531"/>
      <c r="H12" s="531"/>
      <c r="I12" s="531"/>
      <c r="J12" s="531"/>
      <c r="K12" s="531"/>
      <c r="L12" s="532">
        <v>120000</v>
      </c>
    </row>
    <row r="13" spans="1:12" ht="33" customHeight="1">
      <c r="A13" s="534"/>
      <c r="B13" s="535"/>
      <c r="C13" s="536"/>
      <c r="D13" s="531"/>
      <c r="E13" s="531"/>
      <c r="F13" s="531"/>
      <c r="G13" s="531"/>
      <c r="H13" s="531"/>
      <c r="I13" s="531"/>
      <c r="J13" s="531"/>
      <c r="K13" s="531"/>
      <c r="L13" s="532"/>
    </row>
    <row r="14" spans="1:12" ht="67.5" customHeight="1">
      <c r="A14" s="4" t="s">
        <v>21</v>
      </c>
      <c r="B14" s="4" t="s">
        <v>22</v>
      </c>
      <c r="C14" s="10"/>
      <c r="D14" s="5"/>
      <c r="E14" s="5"/>
      <c r="F14" s="5"/>
      <c r="G14" s="5"/>
      <c r="H14" s="6"/>
      <c r="I14" s="6"/>
      <c r="J14" s="6"/>
      <c r="K14" s="6"/>
      <c r="L14" s="7">
        <v>60000</v>
      </c>
    </row>
    <row r="15" spans="1:12" ht="15.75">
      <c r="A15" s="9"/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8">
        <f>SUM(L8:L14)</f>
        <v>2886766.3899999997</v>
      </c>
    </row>
    <row r="16" spans="1:12" ht="15.75">
      <c r="A16" s="539" t="s">
        <v>25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</row>
    <row r="17" spans="1:12" ht="282.75" customHeight="1">
      <c r="A17" s="12" t="s">
        <v>13</v>
      </c>
      <c r="B17" s="4" t="s">
        <v>26</v>
      </c>
      <c r="C17" s="4" t="s">
        <v>27</v>
      </c>
      <c r="D17" s="5"/>
      <c r="E17" s="6"/>
      <c r="F17" s="6"/>
      <c r="G17" s="6"/>
      <c r="H17" s="5"/>
      <c r="I17" s="6"/>
      <c r="J17" s="6"/>
      <c r="K17" s="6"/>
      <c r="L17" s="7">
        <v>401500</v>
      </c>
    </row>
    <row r="18" spans="1:12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8">
        <f>L17</f>
        <v>401500</v>
      </c>
    </row>
    <row r="19" spans="1:12" ht="16.5" thickBot="1">
      <c r="A19" s="533" t="s">
        <v>28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</row>
    <row r="20" spans="1:12" ht="81.75" customHeight="1" thickBot="1">
      <c r="A20" s="4" t="s">
        <v>13</v>
      </c>
      <c r="B20" s="17" t="s">
        <v>29</v>
      </c>
      <c r="C20" s="4" t="s">
        <v>30</v>
      </c>
      <c r="D20" s="14"/>
      <c r="E20" s="14"/>
      <c r="F20" s="14"/>
      <c r="G20" s="14"/>
      <c r="H20" s="14"/>
      <c r="I20" s="14"/>
      <c r="J20" s="14"/>
      <c r="K20" s="14"/>
      <c r="L20" s="7">
        <v>27300</v>
      </c>
    </row>
    <row r="21" spans="1:12" ht="65.25" customHeight="1">
      <c r="A21" s="4" t="s">
        <v>16</v>
      </c>
      <c r="B21" s="4" t="s">
        <v>31</v>
      </c>
      <c r="C21" s="4" t="s">
        <v>32</v>
      </c>
      <c r="D21" s="14"/>
      <c r="E21" s="14"/>
      <c r="F21" s="14"/>
      <c r="G21" s="14"/>
      <c r="H21" s="14"/>
      <c r="I21" s="14"/>
      <c r="J21" s="14"/>
      <c r="K21" s="14"/>
      <c r="L21" s="7">
        <v>58750</v>
      </c>
    </row>
    <row r="22" spans="1:12" ht="14.25">
      <c r="A22" s="534" t="s">
        <v>17</v>
      </c>
      <c r="B22" s="534" t="s">
        <v>33</v>
      </c>
      <c r="C22" s="534" t="s">
        <v>34</v>
      </c>
      <c r="D22" s="538"/>
      <c r="E22" s="538"/>
      <c r="F22" s="538"/>
      <c r="G22" s="538"/>
      <c r="H22" s="538"/>
      <c r="I22" s="538"/>
      <c r="J22" s="538"/>
      <c r="K22" s="538"/>
      <c r="L22" s="532">
        <v>387220</v>
      </c>
    </row>
    <row r="23" spans="1:12" ht="36.75" customHeight="1">
      <c r="A23" s="534"/>
      <c r="B23" s="535"/>
      <c r="C23" s="534"/>
      <c r="D23" s="538"/>
      <c r="E23" s="538"/>
      <c r="F23" s="538"/>
      <c r="G23" s="538"/>
      <c r="H23" s="538"/>
      <c r="I23" s="538"/>
      <c r="J23" s="538"/>
      <c r="K23" s="538"/>
      <c r="L23" s="532"/>
    </row>
    <row r="24" spans="1:12" ht="63.75" customHeight="1">
      <c r="A24" s="4" t="s">
        <v>19</v>
      </c>
      <c r="B24" s="4" t="s">
        <v>35</v>
      </c>
      <c r="C24" s="4" t="s">
        <v>36</v>
      </c>
      <c r="D24" s="14"/>
      <c r="E24" s="14"/>
      <c r="F24" s="14"/>
      <c r="G24" s="14"/>
      <c r="H24" s="14"/>
      <c r="I24" s="14"/>
      <c r="J24" s="14"/>
      <c r="K24" s="14"/>
      <c r="L24" s="7">
        <v>236210</v>
      </c>
    </row>
    <row r="25" spans="1:12" ht="51.75" customHeight="1">
      <c r="A25" s="4" t="s">
        <v>21</v>
      </c>
      <c r="B25" s="4" t="s">
        <v>37</v>
      </c>
      <c r="C25" s="4" t="s">
        <v>38</v>
      </c>
      <c r="D25" s="14"/>
      <c r="E25" s="14"/>
      <c r="F25" s="14"/>
      <c r="G25" s="14"/>
      <c r="H25" s="14"/>
      <c r="I25" s="14"/>
      <c r="J25" s="14"/>
      <c r="K25" s="14"/>
      <c r="L25" s="7">
        <v>186370</v>
      </c>
    </row>
    <row r="26" spans="1:12" ht="81.75" customHeight="1">
      <c r="A26" s="4" t="s">
        <v>23</v>
      </c>
      <c r="B26" s="4" t="s">
        <v>39</v>
      </c>
      <c r="C26" s="4" t="s">
        <v>40</v>
      </c>
      <c r="D26" s="14"/>
      <c r="E26" s="14"/>
      <c r="F26" s="14"/>
      <c r="G26" s="14"/>
      <c r="H26" s="14"/>
      <c r="I26" s="14"/>
      <c r="J26" s="14"/>
      <c r="K26" s="14"/>
      <c r="L26" s="7">
        <v>251520</v>
      </c>
    </row>
    <row r="27" spans="1:12" ht="53.25" customHeight="1">
      <c r="A27" s="4" t="s">
        <v>41</v>
      </c>
      <c r="B27" s="16" t="s">
        <v>42</v>
      </c>
      <c r="C27" s="4" t="s">
        <v>43</v>
      </c>
      <c r="D27" s="14"/>
      <c r="E27" s="14"/>
      <c r="F27" s="14"/>
      <c r="G27" s="14"/>
      <c r="H27" s="14"/>
      <c r="I27" s="14"/>
      <c r="J27" s="14"/>
      <c r="K27" s="14"/>
      <c r="L27" s="7">
        <v>7500</v>
      </c>
    </row>
    <row r="28" spans="1:12" ht="15.75">
      <c r="A28" s="9"/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8">
        <f>L27+L26+L25+L24+L22+L21+L20</f>
        <v>1154870</v>
      </c>
    </row>
    <row r="29" spans="1:12" ht="15.75">
      <c r="A29" s="533" t="s">
        <v>44</v>
      </c>
      <c r="B29" s="541"/>
      <c r="C29" s="541"/>
      <c r="D29" s="541"/>
      <c r="E29" s="541"/>
      <c r="F29" s="541"/>
      <c r="G29" s="541"/>
      <c r="H29" s="541"/>
      <c r="I29" s="541"/>
      <c r="J29" s="541"/>
      <c r="K29" s="541"/>
      <c r="L29" s="541"/>
    </row>
    <row r="30" spans="1:12" ht="14.25">
      <c r="A30" s="534" t="s">
        <v>13</v>
      </c>
      <c r="B30" s="534" t="s">
        <v>45</v>
      </c>
      <c r="C30" s="534" t="s">
        <v>46</v>
      </c>
      <c r="D30" s="540"/>
      <c r="E30" s="540"/>
      <c r="F30" s="538"/>
      <c r="G30" s="538"/>
      <c r="H30" s="540"/>
      <c r="I30" s="540"/>
      <c r="J30" s="538"/>
      <c r="K30" s="538"/>
      <c r="L30" s="532">
        <v>42000</v>
      </c>
    </row>
    <row r="31" spans="1:12" ht="14.25">
      <c r="A31" s="534"/>
      <c r="B31" s="534"/>
      <c r="C31" s="535"/>
      <c r="D31" s="540"/>
      <c r="E31" s="540"/>
      <c r="F31" s="538"/>
      <c r="G31" s="538"/>
      <c r="H31" s="540"/>
      <c r="I31" s="540"/>
      <c r="J31" s="538"/>
      <c r="K31" s="538"/>
      <c r="L31" s="532"/>
    </row>
    <row r="32" spans="1:12" ht="90" customHeight="1">
      <c r="A32" s="534"/>
      <c r="B32" s="534"/>
      <c r="C32" s="535"/>
      <c r="D32" s="540"/>
      <c r="E32" s="540"/>
      <c r="F32" s="538"/>
      <c r="G32" s="538"/>
      <c r="H32" s="540"/>
      <c r="I32" s="540"/>
      <c r="J32" s="538"/>
      <c r="K32" s="538"/>
      <c r="L32" s="532"/>
    </row>
    <row r="33" spans="1:12" ht="14.25">
      <c r="A33" s="534" t="s">
        <v>16</v>
      </c>
      <c r="B33" s="534" t="s">
        <v>47</v>
      </c>
      <c r="C33" s="534" t="s">
        <v>48</v>
      </c>
      <c r="D33" s="540"/>
      <c r="E33" s="540"/>
      <c r="F33" s="538"/>
      <c r="G33" s="538"/>
      <c r="H33" s="540"/>
      <c r="I33" s="540"/>
      <c r="J33" s="538"/>
      <c r="K33" s="538"/>
      <c r="L33" s="532">
        <v>20000</v>
      </c>
    </row>
    <row r="34" spans="1:12" ht="65.25" customHeight="1">
      <c r="A34" s="534"/>
      <c r="B34" s="534"/>
      <c r="C34" s="535"/>
      <c r="D34" s="540"/>
      <c r="E34" s="540"/>
      <c r="F34" s="538"/>
      <c r="G34" s="538"/>
      <c r="H34" s="540"/>
      <c r="I34" s="540"/>
      <c r="J34" s="538"/>
      <c r="K34" s="538"/>
      <c r="L34" s="532"/>
    </row>
    <row r="35" spans="1:12" ht="61.5" customHeight="1">
      <c r="A35" s="4" t="s">
        <v>17</v>
      </c>
      <c r="B35" s="4" t="s">
        <v>49</v>
      </c>
      <c r="C35" s="4" t="s">
        <v>50</v>
      </c>
      <c r="D35" s="15"/>
      <c r="E35" s="14"/>
      <c r="F35" s="14"/>
      <c r="G35" s="14"/>
      <c r="H35" s="15"/>
      <c r="I35" s="14"/>
      <c r="J35" s="14"/>
      <c r="K35" s="14"/>
      <c r="L35" s="7">
        <v>60000</v>
      </c>
    </row>
    <row r="36" spans="1:12" ht="94.5">
      <c r="A36" s="534" t="s">
        <v>19</v>
      </c>
      <c r="B36" s="534" t="s">
        <v>51</v>
      </c>
      <c r="C36" s="4" t="s">
        <v>52</v>
      </c>
      <c r="D36" s="540"/>
      <c r="E36" s="540"/>
      <c r="F36" s="538"/>
      <c r="G36" s="538"/>
      <c r="H36" s="540"/>
      <c r="I36" s="540"/>
      <c r="J36" s="538"/>
      <c r="K36" s="538"/>
      <c r="L36" s="532">
        <v>70000</v>
      </c>
    </row>
    <row r="37" spans="1:12" ht="15.75">
      <c r="A37" s="534"/>
      <c r="B37" s="534"/>
      <c r="C37" s="12"/>
      <c r="D37" s="540"/>
      <c r="E37" s="540"/>
      <c r="F37" s="538"/>
      <c r="G37" s="538"/>
      <c r="H37" s="540"/>
      <c r="I37" s="540"/>
      <c r="J37" s="538"/>
      <c r="K37" s="538"/>
      <c r="L37" s="532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8">
        <v>192000</v>
      </c>
    </row>
    <row r="39" spans="1:12" ht="15.75">
      <c r="A39" s="533" t="s">
        <v>53</v>
      </c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</row>
    <row r="40" spans="1:12" ht="14.25">
      <c r="A40" s="534" t="s">
        <v>13</v>
      </c>
      <c r="B40" s="534" t="s">
        <v>26</v>
      </c>
      <c r="C40" s="542" t="s">
        <v>54</v>
      </c>
      <c r="D40" s="540"/>
      <c r="E40" s="538"/>
      <c r="F40" s="538"/>
      <c r="G40" s="538"/>
      <c r="H40" s="540"/>
      <c r="I40" s="538"/>
      <c r="J40" s="538"/>
      <c r="K40" s="538"/>
      <c r="L40" s="532">
        <v>136000</v>
      </c>
    </row>
    <row r="41" spans="1:12" ht="14.25">
      <c r="A41" s="534"/>
      <c r="B41" s="534"/>
      <c r="C41" s="535"/>
      <c r="D41" s="540"/>
      <c r="E41" s="538"/>
      <c r="F41" s="538"/>
      <c r="G41" s="538"/>
      <c r="H41" s="540"/>
      <c r="I41" s="538"/>
      <c r="J41" s="538"/>
      <c r="K41" s="538"/>
      <c r="L41" s="532"/>
    </row>
    <row r="42" spans="1:12" ht="14.25">
      <c r="A42" s="534"/>
      <c r="B42" s="534"/>
      <c r="C42" s="535"/>
      <c r="D42" s="540"/>
      <c r="E42" s="538"/>
      <c r="F42" s="538"/>
      <c r="G42" s="538"/>
      <c r="H42" s="540"/>
      <c r="I42" s="538"/>
      <c r="J42" s="538"/>
      <c r="K42" s="538"/>
      <c r="L42" s="532"/>
    </row>
    <row r="43" spans="1:12" ht="14.25">
      <c r="A43" s="534"/>
      <c r="B43" s="534"/>
      <c r="C43" s="535"/>
      <c r="D43" s="540"/>
      <c r="E43" s="538"/>
      <c r="F43" s="538"/>
      <c r="G43" s="538"/>
      <c r="H43" s="540"/>
      <c r="I43" s="538"/>
      <c r="J43" s="538"/>
      <c r="K43" s="538"/>
      <c r="L43" s="532"/>
    </row>
    <row r="44" spans="1:12" ht="14.25">
      <c r="A44" s="534"/>
      <c r="B44" s="534"/>
      <c r="C44" s="535"/>
      <c r="D44" s="540"/>
      <c r="E44" s="538"/>
      <c r="F44" s="538"/>
      <c r="G44" s="538"/>
      <c r="H44" s="540"/>
      <c r="I44" s="538"/>
      <c r="J44" s="538"/>
      <c r="K44" s="538"/>
      <c r="L44" s="532"/>
    </row>
    <row r="45" spans="1:12" ht="14.25">
      <c r="A45" s="534"/>
      <c r="B45" s="534"/>
      <c r="C45" s="535"/>
      <c r="D45" s="540"/>
      <c r="E45" s="538"/>
      <c r="F45" s="538"/>
      <c r="G45" s="538"/>
      <c r="H45" s="540"/>
      <c r="I45" s="538"/>
      <c r="J45" s="538"/>
      <c r="K45" s="538"/>
      <c r="L45" s="532"/>
    </row>
    <row r="46" spans="1:12" ht="14.25">
      <c r="A46" s="534"/>
      <c r="B46" s="534"/>
      <c r="C46" s="535"/>
      <c r="D46" s="540"/>
      <c r="E46" s="538"/>
      <c r="F46" s="538"/>
      <c r="G46" s="538"/>
      <c r="H46" s="540"/>
      <c r="I46" s="538"/>
      <c r="J46" s="538"/>
      <c r="K46" s="538"/>
      <c r="L46" s="532"/>
    </row>
    <row r="47" spans="1:12" ht="14.25">
      <c r="A47" s="534"/>
      <c r="B47" s="534"/>
      <c r="C47" s="535"/>
      <c r="D47" s="540"/>
      <c r="E47" s="538"/>
      <c r="F47" s="538"/>
      <c r="G47" s="538"/>
      <c r="H47" s="540"/>
      <c r="I47" s="538"/>
      <c r="J47" s="538"/>
      <c r="K47" s="538"/>
      <c r="L47" s="532"/>
    </row>
    <row r="48" spans="1:12" ht="39" customHeight="1">
      <c r="A48" s="4" t="s">
        <v>16</v>
      </c>
      <c r="B48" s="4" t="s">
        <v>55</v>
      </c>
      <c r="C48" s="4"/>
      <c r="D48" s="15"/>
      <c r="E48" s="14"/>
      <c r="F48" s="14"/>
      <c r="G48" s="14"/>
      <c r="H48" s="15"/>
      <c r="I48" s="14"/>
      <c r="J48" s="14"/>
      <c r="K48" s="14"/>
      <c r="L48" s="7">
        <v>73000</v>
      </c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8">
        <f>L40+L48</f>
        <v>209000</v>
      </c>
    </row>
    <row r="50" spans="1:12" ht="15.75">
      <c r="A50" s="533" t="s">
        <v>56</v>
      </c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</row>
    <row r="51" spans="1:12" ht="31.5">
      <c r="A51" s="4" t="s">
        <v>13</v>
      </c>
      <c r="B51" s="4" t="s">
        <v>57</v>
      </c>
      <c r="C51" s="4" t="s">
        <v>58</v>
      </c>
      <c r="D51" s="14"/>
      <c r="E51" s="14"/>
      <c r="F51" s="14"/>
      <c r="G51" s="14"/>
      <c r="H51" s="14"/>
      <c r="I51" s="14"/>
      <c r="J51" s="14"/>
      <c r="K51" s="14"/>
      <c r="L51" s="7">
        <v>90000</v>
      </c>
    </row>
    <row r="52" spans="1:12" ht="15.75">
      <c r="A52" s="4" t="s">
        <v>16</v>
      </c>
      <c r="B52" s="4" t="s">
        <v>59</v>
      </c>
      <c r="C52" s="18"/>
      <c r="D52" s="15"/>
      <c r="E52" s="15"/>
      <c r="F52" s="15"/>
      <c r="G52" s="15"/>
      <c r="H52" s="14"/>
      <c r="I52" s="14"/>
      <c r="J52" s="15"/>
      <c r="K52" s="15"/>
      <c r="L52" s="7">
        <v>5000</v>
      </c>
    </row>
    <row r="53" spans="1:12" ht="15.75">
      <c r="A53" s="4" t="s">
        <v>17</v>
      </c>
      <c r="B53" s="4" t="s">
        <v>60</v>
      </c>
      <c r="C53" s="18"/>
      <c r="D53" s="14"/>
      <c r="E53" s="14"/>
      <c r="F53" s="14"/>
      <c r="G53" s="14"/>
      <c r="H53" s="14"/>
      <c r="I53" s="14"/>
      <c r="J53" s="14"/>
      <c r="K53" s="14"/>
      <c r="L53" s="7">
        <v>120000</v>
      </c>
    </row>
    <row r="54" spans="1:12" ht="14.25">
      <c r="A54" s="534" t="s">
        <v>19</v>
      </c>
      <c r="B54" s="534" t="s">
        <v>61</v>
      </c>
      <c r="C54" s="534" t="s">
        <v>62</v>
      </c>
      <c r="D54" s="538"/>
      <c r="E54" s="538"/>
      <c r="F54" s="538"/>
      <c r="G54" s="538"/>
      <c r="H54" s="538"/>
      <c r="I54" s="538"/>
      <c r="J54" s="538"/>
      <c r="K54" s="538"/>
      <c r="L54" s="532">
        <v>70000</v>
      </c>
    </row>
    <row r="55" spans="1:12" ht="14.25">
      <c r="A55" s="534"/>
      <c r="B55" s="534"/>
      <c r="C55" s="535"/>
      <c r="D55" s="538"/>
      <c r="E55" s="538"/>
      <c r="F55" s="538"/>
      <c r="G55" s="538"/>
      <c r="H55" s="538"/>
      <c r="I55" s="538"/>
      <c r="J55" s="538"/>
      <c r="K55" s="538"/>
      <c r="L55" s="532"/>
    </row>
    <row r="56" spans="1:12" ht="14.25">
      <c r="A56" s="534"/>
      <c r="B56" s="534"/>
      <c r="C56" s="535"/>
      <c r="D56" s="538"/>
      <c r="E56" s="538"/>
      <c r="F56" s="538"/>
      <c r="G56" s="538"/>
      <c r="H56" s="538"/>
      <c r="I56" s="538"/>
      <c r="J56" s="538"/>
      <c r="K56" s="538"/>
      <c r="L56" s="532"/>
    </row>
    <row r="57" spans="1:12" ht="14.25">
      <c r="A57" s="534"/>
      <c r="B57" s="534"/>
      <c r="C57" s="535"/>
      <c r="D57" s="538"/>
      <c r="E57" s="538"/>
      <c r="F57" s="538"/>
      <c r="G57" s="538"/>
      <c r="H57" s="538"/>
      <c r="I57" s="538"/>
      <c r="J57" s="538"/>
      <c r="K57" s="538"/>
      <c r="L57" s="532"/>
    </row>
    <row r="58" spans="1:12" ht="14.25">
      <c r="A58" s="534"/>
      <c r="B58" s="534"/>
      <c r="C58" s="535"/>
      <c r="D58" s="538"/>
      <c r="E58" s="538"/>
      <c r="F58" s="538"/>
      <c r="G58" s="538"/>
      <c r="H58" s="538"/>
      <c r="I58" s="538"/>
      <c r="J58" s="538"/>
      <c r="K58" s="538"/>
      <c r="L58" s="532"/>
    </row>
    <row r="59" spans="1:12" ht="14.25">
      <c r="A59" s="534"/>
      <c r="B59" s="534"/>
      <c r="C59" s="535"/>
      <c r="D59" s="538"/>
      <c r="E59" s="538"/>
      <c r="F59" s="538"/>
      <c r="G59" s="538"/>
      <c r="H59" s="538"/>
      <c r="I59" s="538"/>
      <c r="J59" s="538"/>
      <c r="K59" s="538"/>
      <c r="L59" s="532"/>
    </row>
    <row r="60" spans="1:12" ht="14.25">
      <c r="A60" s="534"/>
      <c r="B60" s="534"/>
      <c r="C60" s="535"/>
      <c r="D60" s="538"/>
      <c r="E60" s="538"/>
      <c r="F60" s="538"/>
      <c r="G60" s="538"/>
      <c r="H60" s="538"/>
      <c r="I60" s="538"/>
      <c r="J60" s="538"/>
      <c r="K60" s="538"/>
      <c r="L60" s="532"/>
    </row>
    <row r="61" spans="1:12" ht="14.25">
      <c r="A61" s="534"/>
      <c r="B61" s="534"/>
      <c r="C61" s="535"/>
      <c r="D61" s="538"/>
      <c r="E61" s="538"/>
      <c r="F61" s="538"/>
      <c r="G61" s="538"/>
      <c r="H61" s="538"/>
      <c r="I61" s="538"/>
      <c r="J61" s="538"/>
      <c r="K61" s="538"/>
      <c r="L61" s="532"/>
    </row>
    <row r="62" spans="1:12" ht="14.25">
      <c r="A62" s="534"/>
      <c r="B62" s="534"/>
      <c r="C62" s="535"/>
      <c r="D62" s="538"/>
      <c r="E62" s="538"/>
      <c r="F62" s="538"/>
      <c r="G62" s="538"/>
      <c r="H62" s="538"/>
      <c r="I62" s="538"/>
      <c r="J62" s="538"/>
      <c r="K62" s="538"/>
      <c r="L62" s="532"/>
    </row>
    <row r="63" spans="1:12" ht="15.75">
      <c r="A63" s="4" t="s">
        <v>21</v>
      </c>
      <c r="B63" s="4" t="s">
        <v>63</v>
      </c>
      <c r="C63" s="4"/>
      <c r="D63" s="14"/>
      <c r="E63" s="14"/>
      <c r="F63" s="14"/>
      <c r="G63" s="14"/>
      <c r="H63" s="15"/>
      <c r="I63" s="15"/>
      <c r="J63" s="15"/>
      <c r="K63" s="15"/>
      <c r="L63" s="7">
        <v>260000</v>
      </c>
    </row>
    <row r="64" spans="1:12" ht="47.25">
      <c r="A64" s="4" t="s">
        <v>23</v>
      </c>
      <c r="B64" s="4" t="s">
        <v>64</v>
      </c>
      <c r="C64" s="4"/>
      <c r="D64" s="15"/>
      <c r="E64" s="15"/>
      <c r="F64" s="15"/>
      <c r="G64" s="15"/>
      <c r="H64" s="14"/>
      <c r="I64" s="14"/>
      <c r="J64" s="14"/>
      <c r="K64" s="14"/>
      <c r="L64" s="7">
        <v>80000</v>
      </c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8">
        <v>625000</v>
      </c>
    </row>
    <row r="66" spans="1:12" ht="15.75">
      <c r="A66" s="533" t="s">
        <v>65</v>
      </c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</row>
    <row r="67" spans="1:12" ht="14.25">
      <c r="A67" s="534" t="s">
        <v>13</v>
      </c>
      <c r="B67" s="534" t="s">
        <v>66</v>
      </c>
      <c r="C67" s="534" t="s">
        <v>67</v>
      </c>
      <c r="D67" s="540"/>
      <c r="E67" s="538"/>
      <c r="F67" s="538"/>
      <c r="G67" s="538"/>
      <c r="H67" s="540"/>
      <c r="I67" s="538"/>
      <c r="J67" s="538"/>
      <c r="K67" s="538"/>
      <c r="L67" s="532">
        <v>62991.31</v>
      </c>
    </row>
    <row r="68" spans="1:12" ht="14.25">
      <c r="A68" s="534"/>
      <c r="B68" s="535"/>
      <c r="C68" s="534"/>
      <c r="D68" s="540"/>
      <c r="E68" s="538"/>
      <c r="F68" s="538"/>
      <c r="G68" s="538"/>
      <c r="H68" s="540"/>
      <c r="I68" s="538"/>
      <c r="J68" s="538"/>
      <c r="K68" s="538"/>
      <c r="L68" s="532"/>
    </row>
    <row r="69" spans="1:12" ht="14.25">
      <c r="A69" s="534"/>
      <c r="B69" s="535"/>
      <c r="C69" s="534"/>
      <c r="D69" s="540"/>
      <c r="E69" s="538"/>
      <c r="F69" s="538"/>
      <c r="G69" s="538"/>
      <c r="H69" s="540"/>
      <c r="I69" s="538"/>
      <c r="J69" s="538"/>
      <c r="K69" s="538"/>
      <c r="L69" s="532"/>
    </row>
    <row r="70" spans="1:12" ht="14.25">
      <c r="A70" s="534"/>
      <c r="B70" s="535"/>
      <c r="C70" s="534"/>
      <c r="D70" s="540"/>
      <c r="E70" s="538"/>
      <c r="F70" s="538"/>
      <c r="G70" s="538"/>
      <c r="H70" s="540"/>
      <c r="I70" s="538"/>
      <c r="J70" s="538"/>
      <c r="K70" s="538"/>
      <c r="L70" s="532"/>
    </row>
    <row r="71" spans="1:12" ht="30" customHeight="1">
      <c r="A71" s="534"/>
      <c r="B71" s="535"/>
      <c r="C71" s="534"/>
      <c r="D71" s="540"/>
      <c r="E71" s="538"/>
      <c r="F71" s="538"/>
      <c r="G71" s="538"/>
      <c r="H71" s="540"/>
      <c r="I71" s="538"/>
      <c r="J71" s="538"/>
      <c r="K71" s="538"/>
      <c r="L71" s="532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8">
        <v>62991.31</v>
      </c>
    </row>
    <row r="73" spans="1:12" ht="15.75">
      <c r="A73" s="539" t="s">
        <v>68</v>
      </c>
      <c r="B73" s="539"/>
      <c r="C73" s="539"/>
      <c r="D73" s="539"/>
      <c r="E73" s="539"/>
      <c r="F73" s="539"/>
      <c r="G73" s="539"/>
      <c r="H73" s="539"/>
      <c r="I73" s="539"/>
      <c r="J73" s="539"/>
      <c r="K73" s="539"/>
      <c r="L73" s="539"/>
    </row>
    <row r="74" spans="1:12" ht="14.25">
      <c r="A74" s="534" t="s">
        <v>13</v>
      </c>
      <c r="B74" s="534" t="s">
        <v>69</v>
      </c>
      <c r="C74" s="534" t="s">
        <v>70</v>
      </c>
      <c r="D74" s="540"/>
      <c r="E74" s="540"/>
      <c r="F74" s="538"/>
      <c r="G74" s="538"/>
      <c r="H74" s="538"/>
      <c r="I74" s="538"/>
      <c r="J74" s="538"/>
      <c r="K74" s="538"/>
      <c r="L74" s="532">
        <v>170000</v>
      </c>
    </row>
    <row r="75" spans="1:12" ht="150" customHeight="1">
      <c r="A75" s="534"/>
      <c r="B75" s="534"/>
      <c r="C75" s="535"/>
      <c r="D75" s="540"/>
      <c r="E75" s="540"/>
      <c r="F75" s="538"/>
      <c r="G75" s="538"/>
      <c r="H75" s="538"/>
      <c r="I75" s="538"/>
      <c r="J75" s="538"/>
      <c r="K75" s="538"/>
      <c r="L75" s="532"/>
    </row>
    <row r="76" spans="1:12" ht="14.25">
      <c r="A76" s="534" t="s">
        <v>16</v>
      </c>
      <c r="B76" s="534" t="s">
        <v>71</v>
      </c>
      <c r="C76" s="534" t="s">
        <v>72</v>
      </c>
      <c r="D76" s="540"/>
      <c r="E76" s="538"/>
      <c r="F76" s="538"/>
      <c r="G76" s="538"/>
      <c r="H76" s="538"/>
      <c r="I76" s="538"/>
      <c r="J76" s="538"/>
      <c r="K76" s="538"/>
      <c r="L76" s="532">
        <v>70000</v>
      </c>
    </row>
    <row r="77" spans="1:12" ht="14.25">
      <c r="A77" s="534"/>
      <c r="B77" s="535"/>
      <c r="C77" s="534"/>
      <c r="D77" s="540"/>
      <c r="E77" s="538"/>
      <c r="F77" s="538"/>
      <c r="G77" s="538"/>
      <c r="H77" s="538"/>
      <c r="I77" s="538"/>
      <c r="J77" s="538"/>
      <c r="K77" s="538"/>
      <c r="L77" s="532"/>
    </row>
    <row r="78" spans="1:12" ht="86.25" customHeight="1">
      <c r="A78" s="534"/>
      <c r="B78" s="535"/>
      <c r="C78" s="534"/>
      <c r="D78" s="540"/>
      <c r="E78" s="538"/>
      <c r="F78" s="538"/>
      <c r="G78" s="538"/>
      <c r="H78" s="538"/>
      <c r="I78" s="538"/>
      <c r="J78" s="538"/>
      <c r="K78" s="538"/>
      <c r="L78" s="532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8">
        <f>SUM(L74:L78)</f>
        <v>240000</v>
      </c>
    </row>
    <row r="80" spans="1:12" ht="15.75">
      <c r="A80" s="533" t="s">
        <v>73</v>
      </c>
      <c r="B80" s="533"/>
      <c r="C80" s="533"/>
      <c r="D80" s="533"/>
      <c r="E80" s="533"/>
      <c r="F80" s="533"/>
      <c r="G80" s="533"/>
      <c r="H80" s="533"/>
      <c r="I80" s="533"/>
      <c r="J80" s="533"/>
      <c r="K80" s="533"/>
      <c r="L80" s="533"/>
    </row>
    <row r="81" spans="1:12" ht="31.5">
      <c r="A81" s="4" t="s">
        <v>13</v>
      </c>
      <c r="B81" s="4" t="s">
        <v>74</v>
      </c>
      <c r="C81" s="4" t="s">
        <v>75</v>
      </c>
      <c r="D81" s="15"/>
      <c r="E81" s="14"/>
      <c r="F81" s="14"/>
      <c r="G81" s="14"/>
      <c r="H81" s="14"/>
      <c r="I81" s="14"/>
      <c r="J81" s="14"/>
      <c r="K81" s="14"/>
      <c r="L81" s="7">
        <v>78500</v>
      </c>
    </row>
    <row r="82" spans="1:12" ht="31.5">
      <c r="A82" s="4" t="s">
        <v>16</v>
      </c>
      <c r="B82" s="4" t="s">
        <v>76</v>
      </c>
      <c r="C82" s="4" t="s">
        <v>77</v>
      </c>
      <c r="D82" s="15"/>
      <c r="E82" s="14"/>
      <c r="F82" s="14"/>
      <c r="G82" s="14"/>
      <c r="H82" s="20"/>
      <c r="I82" s="14"/>
      <c r="J82" s="14"/>
      <c r="K82" s="14"/>
      <c r="L82" s="7">
        <v>30000</v>
      </c>
    </row>
    <row r="83" spans="1:12" ht="47.25">
      <c r="A83" s="4" t="s">
        <v>17</v>
      </c>
      <c r="B83" s="4" t="s">
        <v>78</v>
      </c>
      <c r="C83" s="4" t="s">
        <v>77</v>
      </c>
      <c r="D83" s="14"/>
      <c r="E83" s="15"/>
      <c r="F83" s="14"/>
      <c r="G83" s="14"/>
      <c r="H83" s="14"/>
      <c r="I83" s="14"/>
      <c r="J83" s="14"/>
      <c r="K83" s="14"/>
      <c r="L83" s="7">
        <v>42000</v>
      </c>
    </row>
    <row r="84" spans="1:12" ht="14.25">
      <c r="A84" s="534" t="s">
        <v>19</v>
      </c>
      <c r="B84" s="534" t="s">
        <v>79</v>
      </c>
      <c r="C84" s="534" t="s">
        <v>80</v>
      </c>
      <c r="D84" s="538"/>
      <c r="E84" s="538"/>
      <c r="F84" s="538"/>
      <c r="G84" s="538"/>
      <c r="H84" s="538"/>
      <c r="I84" s="538"/>
      <c r="J84" s="538"/>
      <c r="K84" s="538"/>
      <c r="L84" s="532">
        <v>44200</v>
      </c>
    </row>
    <row r="85" spans="1:12" ht="58.5" customHeight="1">
      <c r="A85" s="534"/>
      <c r="B85" s="534"/>
      <c r="C85" s="535"/>
      <c r="D85" s="538"/>
      <c r="E85" s="538"/>
      <c r="F85" s="538"/>
      <c r="G85" s="538"/>
      <c r="H85" s="538"/>
      <c r="I85" s="538"/>
      <c r="J85" s="538"/>
      <c r="K85" s="538"/>
      <c r="L85" s="532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8">
        <v>194700</v>
      </c>
    </row>
    <row r="87" spans="1:12" ht="15.75">
      <c r="A87" s="539" t="s">
        <v>81</v>
      </c>
      <c r="B87" s="539"/>
      <c r="C87" s="539"/>
      <c r="D87" s="539"/>
      <c r="E87" s="539"/>
      <c r="F87" s="539"/>
      <c r="G87" s="539"/>
      <c r="H87" s="539"/>
      <c r="I87" s="539"/>
      <c r="J87" s="539"/>
      <c r="K87" s="539"/>
      <c r="L87" s="539"/>
    </row>
    <row r="88" spans="1:12" ht="14.25">
      <c r="A88" s="534" t="s">
        <v>13</v>
      </c>
      <c r="B88" s="534" t="s">
        <v>14</v>
      </c>
      <c r="C88" s="534" t="s">
        <v>82</v>
      </c>
      <c r="D88" s="540"/>
      <c r="E88" s="540"/>
      <c r="F88" s="540"/>
      <c r="G88" s="540"/>
      <c r="H88" s="538"/>
      <c r="I88" s="538"/>
      <c r="J88" s="538"/>
      <c r="K88" s="538"/>
      <c r="L88" s="532">
        <v>140000</v>
      </c>
    </row>
    <row r="89" spans="1:12" ht="14.25">
      <c r="A89" s="534"/>
      <c r="B89" s="534"/>
      <c r="C89" s="535"/>
      <c r="D89" s="540"/>
      <c r="E89" s="540"/>
      <c r="F89" s="540"/>
      <c r="G89" s="540"/>
      <c r="H89" s="538"/>
      <c r="I89" s="538"/>
      <c r="J89" s="538"/>
      <c r="K89" s="538"/>
      <c r="L89" s="532"/>
    </row>
    <row r="90" spans="1:12" ht="14.25">
      <c r="A90" s="534"/>
      <c r="B90" s="534"/>
      <c r="C90" s="535"/>
      <c r="D90" s="540"/>
      <c r="E90" s="540"/>
      <c r="F90" s="540"/>
      <c r="G90" s="540"/>
      <c r="H90" s="538"/>
      <c r="I90" s="538"/>
      <c r="J90" s="538"/>
      <c r="K90" s="538"/>
      <c r="L90" s="532"/>
    </row>
    <row r="91" spans="1:12" ht="14.25">
      <c r="A91" s="534"/>
      <c r="B91" s="534"/>
      <c r="C91" s="535"/>
      <c r="D91" s="540"/>
      <c r="E91" s="540"/>
      <c r="F91" s="540"/>
      <c r="G91" s="540"/>
      <c r="H91" s="538"/>
      <c r="I91" s="538"/>
      <c r="J91" s="538"/>
      <c r="K91" s="538"/>
      <c r="L91" s="532"/>
    </row>
    <row r="92" spans="1:12" ht="31.5" customHeight="1">
      <c r="A92" s="534"/>
      <c r="B92" s="534"/>
      <c r="C92" s="535"/>
      <c r="D92" s="540"/>
      <c r="E92" s="540"/>
      <c r="F92" s="540"/>
      <c r="G92" s="540"/>
      <c r="H92" s="538"/>
      <c r="I92" s="538"/>
      <c r="J92" s="538"/>
      <c r="K92" s="538"/>
      <c r="L92" s="532"/>
    </row>
    <row r="93" spans="1:12" ht="63">
      <c r="A93" s="4" t="s">
        <v>16</v>
      </c>
      <c r="B93" s="4" t="s">
        <v>83</v>
      </c>
      <c r="C93" s="4" t="s">
        <v>84</v>
      </c>
      <c r="D93" s="15"/>
      <c r="E93" s="15"/>
      <c r="F93" s="15"/>
      <c r="G93" s="15"/>
      <c r="H93" s="14"/>
      <c r="I93" s="14"/>
      <c r="J93" s="14"/>
      <c r="K93" s="14"/>
      <c r="L93" s="7">
        <v>15000</v>
      </c>
    </row>
    <row r="94" spans="1:12" ht="31.5">
      <c r="A94" s="4" t="s">
        <v>17</v>
      </c>
      <c r="B94" s="4" t="s">
        <v>85</v>
      </c>
      <c r="C94" s="4"/>
      <c r="D94" s="15"/>
      <c r="E94" s="15"/>
      <c r="F94" s="15"/>
      <c r="G94" s="15"/>
      <c r="H94" s="14"/>
      <c r="I94" s="14"/>
      <c r="J94" s="14"/>
      <c r="K94" s="14"/>
      <c r="L94" s="7">
        <v>50000</v>
      </c>
    </row>
    <row r="95" spans="1:12" ht="63">
      <c r="A95" s="4" t="s">
        <v>19</v>
      </c>
      <c r="B95" s="4" t="s">
        <v>86</v>
      </c>
      <c r="C95" s="4"/>
      <c r="D95" s="14"/>
      <c r="E95" s="14"/>
      <c r="F95" s="14"/>
      <c r="G95" s="14"/>
      <c r="H95" s="15"/>
      <c r="I95" s="15"/>
      <c r="J95" s="15"/>
      <c r="K95" s="15"/>
      <c r="L95" s="7">
        <v>16410</v>
      </c>
    </row>
    <row r="96" spans="1:12" ht="14.25">
      <c r="A96" s="534" t="s">
        <v>21</v>
      </c>
      <c r="B96" s="534" t="s">
        <v>87</v>
      </c>
      <c r="C96" s="534" t="s">
        <v>88</v>
      </c>
      <c r="D96" s="538"/>
      <c r="E96" s="538"/>
      <c r="F96" s="538"/>
      <c r="G96" s="538"/>
      <c r="H96" s="540"/>
      <c r="I96" s="540"/>
      <c r="J96" s="540"/>
      <c r="K96" s="540"/>
      <c r="L96" s="532">
        <v>8174</v>
      </c>
    </row>
    <row r="97" spans="1:12" ht="14.25">
      <c r="A97" s="534"/>
      <c r="B97" s="534"/>
      <c r="C97" s="535"/>
      <c r="D97" s="538"/>
      <c r="E97" s="538"/>
      <c r="F97" s="538"/>
      <c r="G97" s="538"/>
      <c r="H97" s="540"/>
      <c r="I97" s="540"/>
      <c r="J97" s="540"/>
      <c r="K97" s="540"/>
      <c r="L97" s="532"/>
    </row>
    <row r="98" spans="1:12" ht="14.25">
      <c r="A98" s="534"/>
      <c r="B98" s="534"/>
      <c r="C98" s="535"/>
      <c r="D98" s="538"/>
      <c r="E98" s="538"/>
      <c r="F98" s="538"/>
      <c r="G98" s="538"/>
      <c r="H98" s="540"/>
      <c r="I98" s="540"/>
      <c r="J98" s="540"/>
      <c r="K98" s="540"/>
      <c r="L98" s="532"/>
    </row>
    <row r="99" spans="1:12" ht="14.25">
      <c r="A99" s="534"/>
      <c r="B99" s="534"/>
      <c r="C99" s="535"/>
      <c r="D99" s="538"/>
      <c r="E99" s="538"/>
      <c r="F99" s="538"/>
      <c r="G99" s="538"/>
      <c r="H99" s="540"/>
      <c r="I99" s="540"/>
      <c r="J99" s="540"/>
      <c r="K99" s="540"/>
      <c r="L99" s="532"/>
    </row>
    <row r="100" spans="1:12" ht="76.5" customHeight="1">
      <c r="A100" s="534"/>
      <c r="B100" s="534"/>
      <c r="C100" s="535"/>
      <c r="D100" s="538"/>
      <c r="E100" s="538"/>
      <c r="F100" s="538"/>
      <c r="G100" s="538"/>
      <c r="H100" s="540"/>
      <c r="I100" s="540"/>
      <c r="J100" s="540"/>
      <c r="K100" s="540"/>
      <c r="L100" s="532"/>
    </row>
    <row r="101" spans="1:12" ht="14.25">
      <c r="A101" s="534" t="s">
        <v>23</v>
      </c>
      <c r="B101" s="534" t="s">
        <v>89</v>
      </c>
      <c r="C101" s="534"/>
      <c r="D101" s="538"/>
      <c r="E101" s="538"/>
      <c r="F101" s="538"/>
      <c r="G101" s="538"/>
      <c r="H101" s="540"/>
      <c r="I101" s="540"/>
      <c r="J101" s="540"/>
      <c r="K101" s="540"/>
      <c r="L101" s="532">
        <v>10045</v>
      </c>
    </row>
    <row r="102" spans="1:12" ht="14.25">
      <c r="A102" s="534"/>
      <c r="B102" s="535"/>
      <c r="C102" s="535"/>
      <c r="D102" s="538"/>
      <c r="E102" s="538"/>
      <c r="F102" s="538"/>
      <c r="G102" s="538"/>
      <c r="H102" s="540"/>
      <c r="I102" s="540"/>
      <c r="J102" s="540"/>
      <c r="K102" s="540"/>
      <c r="L102" s="532"/>
    </row>
    <row r="103" spans="1:12" ht="6.75" customHeight="1">
      <c r="A103" s="534"/>
      <c r="B103" s="535"/>
      <c r="C103" s="535"/>
      <c r="D103" s="538"/>
      <c r="E103" s="538"/>
      <c r="F103" s="538"/>
      <c r="G103" s="538"/>
      <c r="H103" s="540"/>
      <c r="I103" s="540"/>
      <c r="J103" s="540"/>
      <c r="K103" s="540"/>
      <c r="L103" s="532"/>
    </row>
    <row r="104" spans="1:12" ht="14.25" hidden="1">
      <c r="A104" s="534"/>
      <c r="B104" s="535"/>
      <c r="C104" s="535"/>
      <c r="D104" s="538"/>
      <c r="E104" s="538"/>
      <c r="F104" s="538"/>
      <c r="G104" s="538"/>
      <c r="H104" s="540"/>
      <c r="I104" s="540"/>
      <c r="J104" s="540"/>
      <c r="K104" s="540"/>
      <c r="L104" s="532"/>
    </row>
    <row r="105" spans="1:12" ht="14.25" hidden="1">
      <c r="A105" s="534"/>
      <c r="B105" s="535"/>
      <c r="C105" s="535"/>
      <c r="D105" s="538"/>
      <c r="E105" s="538"/>
      <c r="F105" s="538"/>
      <c r="G105" s="538"/>
      <c r="H105" s="540"/>
      <c r="I105" s="540"/>
      <c r="J105" s="540"/>
      <c r="K105" s="540"/>
      <c r="L105" s="532"/>
    </row>
    <row r="106" spans="1:12" ht="14.25">
      <c r="A106" s="534" t="s">
        <v>41</v>
      </c>
      <c r="B106" s="534" t="s">
        <v>90</v>
      </c>
      <c r="C106" s="534"/>
      <c r="D106" s="538"/>
      <c r="E106" s="538"/>
      <c r="F106" s="538"/>
      <c r="G106" s="538"/>
      <c r="H106" s="540"/>
      <c r="I106" s="540"/>
      <c r="J106" s="540"/>
      <c r="K106" s="540"/>
      <c r="L106" s="532">
        <v>43530</v>
      </c>
    </row>
    <row r="107" spans="1:12" ht="14.25">
      <c r="A107" s="534"/>
      <c r="B107" s="534"/>
      <c r="C107" s="535"/>
      <c r="D107" s="538"/>
      <c r="E107" s="538"/>
      <c r="F107" s="538"/>
      <c r="G107" s="538"/>
      <c r="H107" s="540"/>
      <c r="I107" s="540"/>
      <c r="J107" s="540"/>
      <c r="K107" s="540"/>
      <c r="L107" s="532"/>
    </row>
    <row r="108" spans="1:12" ht="7.5" customHeight="1">
      <c r="A108" s="534"/>
      <c r="B108" s="534"/>
      <c r="C108" s="535"/>
      <c r="D108" s="538"/>
      <c r="E108" s="538"/>
      <c r="F108" s="538"/>
      <c r="G108" s="538"/>
      <c r="H108" s="540"/>
      <c r="I108" s="540"/>
      <c r="J108" s="540"/>
      <c r="K108" s="540"/>
      <c r="L108" s="532"/>
    </row>
    <row r="109" spans="1:12" ht="14.25" hidden="1">
      <c r="A109" s="534"/>
      <c r="B109" s="534"/>
      <c r="C109" s="535"/>
      <c r="D109" s="538"/>
      <c r="E109" s="538"/>
      <c r="F109" s="538"/>
      <c r="G109" s="538"/>
      <c r="H109" s="540"/>
      <c r="I109" s="540"/>
      <c r="J109" s="540"/>
      <c r="K109" s="540"/>
      <c r="L109" s="532"/>
    </row>
    <row r="110" spans="1:12" ht="14.25" hidden="1">
      <c r="A110" s="534"/>
      <c r="B110" s="534"/>
      <c r="C110" s="535"/>
      <c r="D110" s="538"/>
      <c r="E110" s="538"/>
      <c r="F110" s="538"/>
      <c r="G110" s="538"/>
      <c r="H110" s="540"/>
      <c r="I110" s="540"/>
      <c r="J110" s="540"/>
      <c r="K110" s="540"/>
      <c r="L110" s="532"/>
    </row>
    <row r="111" spans="1:12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8">
        <v>283159</v>
      </c>
    </row>
    <row r="112" spans="1:12" ht="15.75">
      <c r="A112" s="539" t="s">
        <v>91</v>
      </c>
      <c r="B112" s="539"/>
      <c r="C112" s="539"/>
      <c r="D112" s="539"/>
      <c r="E112" s="539"/>
      <c r="F112" s="539"/>
      <c r="G112" s="539"/>
      <c r="H112" s="539"/>
      <c r="I112" s="539"/>
      <c r="J112" s="539"/>
      <c r="K112" s="539"/>
      <c r="L112" s="539"/>
    </row>
    <row r="113" spans="1:12" ht="14.25">
      <c r="A113" s="544" t="s">
        <v>13</v>
      </c>
      <c r="B113" s="534" t="s">
        <v>92</v>
      </c>
      <c r="C113" s="534"/>
      <c r="D113" s="538"/>
      <c r="E113" s="538"/>
      <c r="F113" s="540"/>
      <c r="G113" s="540"/>
      <c r="H113" s="540"/>
      <c r="I113" s="540"/>
      <c r="J113" s="540"/>
      <c r="K113" s="540"/>
      <c r="L113" s="532">
        <v>6558</v>
      </c>
    </row>
    <row r="114" spans="1:12" ht="14.25">
      <c r="A114" s="544"/>
      <c r="B114" s="534"/>
      <c r="C114" s="535"/>
      <c r="D114" s="538"/>
      <c r="E114" s="538"/>
      <c r="F114" s="540"/>
      <c r="G114" s="540"/>
      <c r="H114" s="540"/>
      <c r="I114" s="540"/>
      <c r="J114" s="540"/>
      <c r="K114" s="540"/>
      <c r="L114" s="532"/>
    </row>
    <row r="115" spans="1:12" ht="63">
      <c r="A115" s="12" t="s">
        <v>16</v>
      </c>
      <c r="B115" s="4" t="s">
        <v>93</v>
      </c>
      <c r="C115" s="4"/>
      <c r="D115" s="14"/>
      <c r="E115" s="14"/>
      <c r="F115" s="15"/>
      <c r="G115" s="15"/>
      <c r="H115" s="15"/>
      <c r="I115" s="15"/>
      <c r="J115" s="15"/>
      <c r="K115" s="15"/>
      <c r="L115" s="7">
        <v>30288</v>
      </c>
    </row>
    <row r="116" spans="1:12" ht="14.25">
      <c r="A116" s="544" t="s">
        <v>17</v>
      </c>
      <c r="B116" s="534" t="s">
        <v>94</v>
      </c>
      <c r="C116" s="534"/>
      <c r="D116" s="538"/>
      <c r="E116" s="538"/>
      <c r="F116" s="538"/>
      <c r="G116" s="538"/>
      <c r="H116" s="540"/>
      <c r="I116" s="540"/>
      <c r="J116" s="540"/>
      <c r="K116" s="540"/>
      <c r="L116" s="532">
        <v>43753</v>
      </c>
    </row>
    <row r="117" spans="1:12" ht="18" customHeight="1">
      <c r="A117" s="544"/>
      <c r="B117" s="534"/>
      <c r="C117" s="535"/>
      <c r="D117" s="538"/>
      <c r="E117" s="538"/>
      <c r="F117" s="538"/>
      <c r="G117" s="538"/>
      <c r="H117" s="540"/>
      <c r="I117" s="540"/>
      <c r="J117" s="540"/>
      <c r="K117" s="540"/>
      <c r="L117" s="532"/>
    </row>
    <row r="118" spans="1:12" ht="14.25">
      <c r="A118" s="544" t="s">
        <v>19</v>
      </c>
      <c r="B118" s="534" t="s">
        <v>95</v>
      </c>
      <c r="C118" s="534"/>
      <c r="D118" s="538"/>
      <c r="E118" s="538"/>
      <c r="F118" s="540"/>
      <c r="G118" s="540"/>
      <c r="H118" s="540"/>
      <c r="I118" s="540"/>
      <c r="J118" s="540"/>
      <c r="K118" s="540"/>
      <c r="L118" s="532">
        <v>2500</v>
      </c>
    </row>
    <row r="119" spans="1:12" ht="19.5" customHeight="1">
      <c r="A119" s="544"/>
      <c r="B119" s="535"/>
      <c r="C119" s="534"/>
      <c r="D119" s="538"/>
      <c r="E119" s="538"/>
      <c r="F119" s="540"/>
      <c r="G119" s="540"/>
      <c r="H119" s="540"/>
      <c r="I119" s="540"/>
      <c r="J119" s="540"/>
      <c r="K119" s="540"/>
      <c r="L119" s="532"/>
    </row>
    <row r="120" spans="1:12" ht="14.25">
      <c r="A120" s="544" t="s">
        <v>21</v>
      </c>
      <c r="B120" s="534" t="s">
        <v>96</v>
      </c>
      <c r="C120" s="534" t="s">
        <v>97</v>
      </c>
      <c r="D120" s="540"/>
      <c r="E120" s="540"/>
      <c r="F120" s="538"/>
      <c r="G120" s="538"/>
      <c r="H120" s="540"/>
      <c r="I120" s="540"/>
      <c r="J120" s="540"/>
      <c r="K120" s="540"/>
      <c r="L120" s="532">
        <v>8153</v>
      </c>
    </row>
    <row r="121" spans="1:12" ht="22.5" customHeight="1">
      <c r="A121" s="544"/>
      <c r="B121" s="535"/>
      <c r="C121" s="534"/>
      <c r="D121" s="540"/>
      <c r="E121" s="540"/>
      <c r="F121" s="538"/>
      <c r="G121" s="538"/>
      <c r="H121" s="540"/>
      <c r="I121" s="540"/>
      <c r="J121" s="540"/>
      <c r="K121" s="540"/>
      <c r="L121" s="532"/>
    </row>
    <row r="122" spans="1:12" ht="25.5" customHeight="1">
      <c r="A122" s="12" t="s">
        <v>23</v>
      </c>
      <c r="B122" s="4" t="s">
        <v>98</v>
      </c>
      <c r="C122" s="4"/>
      <c r="D122" s="15"/>
      <c r="E122" s="14"/>
      <c r="F122" s="14"/>
      <c r="G122" s="15"/>
      <c r="H122" s="15"/>
      <c r="I122" s="15"/>
      <c r="J122" s="15"/>
      <c r="K122" s="15"/>
      <c r="L122" s="7">
        <v>13103</v>
      </c>
    </row>
    <row r="123" spans="1:12" ht="14.25">
      <c r="A123" s="544" t="s">
        <v>41</v>
      </c>
      <c r="B123" s="534" t="s">
        <v>99</v>
      </c>
      <c r="C123" s="534"/>
      <c r="D123" s="540"/>
      <c r="E123" s="538"/>
      <c r="F123" s="538"/>
      <c r="G123" s="540"/>
      <c r="H123" s="540"/>
      <c r="I123" s="540"/>
      <c r="J123" s="540"/>
      <c r="K123" s="540"/>
      <c r="L123" s="532">
        <v>10522</v>
      </c>
    </row>
    <row r="124" spans="1:12" ht="14.25">
      <c r="A124" s="544"/>
      <c r="B124" s="535"/>
      <c r="C124" s="534"/>
      <c r="D124" s="540"/>
      <c r="E124" s="538"/>
      <c r="F124" s="538"/>
      <c r="G124" s="540"/>
      <c r="H124" s="540"/>
      <c r="I124" s="540"/>
      <c r="J124" s="540"/>
      <c r="K124" s="540"/>
      <c r="L124" s="532"/>
    </row>
    <row r="125" spans="1:12" ht="35.25" customHeight="1">
      <c r="A125" s="12" t="s">
        <v>100</v>
      </c>
      <c r="B125" s="4" t="s">
        <v>101</v>
      </c>
      <c r="C125" s="4" t="s">
        <v>102</v>
      </c>
      <c r="D125" s="15"/>
      <c r="E125" s="15"/>
      <c r="F125" s="14"/>
      <c r="G125" s="15"/>
      <c r="H125" s="15"/>
      <c r="I125" s="15"/>
      <c r="J125" s="15"/>
      <c r="K125" s="15"/>
      <c r="L125" s="7">
        <v>41516</v>
      </c>
    </row>
    <row r="126" spans="1:12" ht="31.5">
      <c r="A126" s="12" t="s">
        <v>103</v>
      </c>
      <c r="B126" s="4" t="s">
        <v>104</v>
      </c>
      <c r="C126" s="4"/>
      <c r="D126" s="15"/>
      <c r="E126" s="15"/>
      <c r="F126" s="14"/>
      <c r="G126" s="15"/>
      <c r="H126" s="15"/>
      <c r="I126" s="15"/>
      <c r="J126" s="15"/>
      <c r="K126" s="15"/>
      <c r="L126" s="7">
        <v>5483</v>
      </c>
    </row>
    <row r="127" spans="1:12" ht="31.5">
      <c r="A127" s="12" t="s">
        <v>105</v>
      </c>
      <c r="B127" s="4" t="s">
        <v>106</v>
      </c>
      <c r="C127" s="4"/>
      <c r="D127" s="15"/>
      <c r="E127" s="15"/>
      <c r="F127" s="14"/>
      <c r="G127" s="14"/>
      <c r="H127" s="15"/>
      <c r="I127" s="15"/>
      <c r="J127" s="15"/>
      <c r="K127" s="15"/>
      <c r="L127" s="7">
        <v>6209</v>
      </c>
    </row>
    <row r="128" spans="1:12" ht="31.5">
      <c r="A128" s="12" t="s">
        <v>107</v>
      </c>
      <c r="B128" s="4" t="s">
        <v>108</v>
      </c>
      <c r="C128" s="4"/>
      <c r="D128" s="15"/>
      <c r="E128" s="15"/>
      <c r="F128" s="14"/>
      <c r="G128" s="14"/>
      <c r="H128" s="15"/>
      <c r="I128" s="15"/>
      <c r="J128" s="15"/>
      <c r="K128" s="15"/>
      <c r="L128" s="7">
        <v>6044</v>
      </c>
    </row>
    <row r="129" spans="1:12" ht="15.75">
      <c r="A129" s="12" t="s">
        <v>109</v>
      </c>
      <c r="B129" s="4" t="s">
        <v>110</v>
      </c>
      <c r="C129" s="4"/>
      <c r="D129" s="15"/>
      <c r="E129" s="15"/>
      <c r="F129" s="15"/>
      <c r="G129" s="14"/>
      <c r="H129" s="15"/>
      <c r="I129" s="15"/>
      <c r="J129" s="15"/>
      <c r="K129" s="15"/>
      <c r="L129" s="7">
        <v>7007</v>
      </c>
    </row>
    <row r="130" spans="1:12" ht="31.5">
      <c r="A130" s="12" t="s">
        <v>111</v>
      </c>
      <c r="B130" s="4" t="s">
        <v>112</v>
      </c>
      <c r="C130" s="4"/>
      <c r="D130" s="15"/>
      <c r="E130" s="15"/>
      <c r="F130" s="14"/>
      <c r="G130" s="14"/>
      <c r="H130" s="15"/>
      <c r="I130" s="15"/>
      <c r="J130" s="15"/>
      <c r="K130" s="15"/>
      <c r="L130" s="7">
        <v>2387</v>
      </c>
    </row>
    <row r="131" spans="1:12" ht="31.5">
      <c r="A131" s="12" t="s">
        <v>113</v>
      </c>
      <c r="B131" s="4" t="s">
        <v>114</v>
      </c>
      <c r="C131" s="4"/>
      <c r="D131" s="15"/>
      <c r="E131" s="15"/>
      <c r="F131" s="14"/>
      <c r="G131" s="14"/>
      <c r="H131" s="15"/>
      <c r="I131" s="15"/>
      <c r="J131" s="15"/>
      <c r="K131" s="15"/>
      <c r="L131" s="7">
        <v>2342</v>
      </c>
    </row>
    <row r="132" spans="1:12" ht="47.25">
      <c r="A132" s="12" t="s">
        <v>115</v>
      </c>
      <c r="B132" s="4" t="s">
        <v>116</v>
      </c>
      <c r="C132" s="4" t="s">
        <v>102</v>
      </c>
      <c r="D132" s="19"/>
      <c r="E132" s="14"/>
      <c r="F132" s="14"/>
      <c r="G132" s="14"/>
      <c r="H132" s="19"/>
      <c r="I132" s="19"/>
      <c r="J132" s="19"/>
      <c r="K132" s="19"/>
      <c r="L132" s="7">
        <v>22952</v>
      </c>
    </row>
    <row r="133" spans="1:12" ht="31.5">
      <c r="A133" s="12" t="s">
        <v>117</v>
      </c>
      <c r="B133" s="4" t="s">
        <v>118</v>
      </c>
      <c r="C133" s="4" t="s">
        <v>119</v>
      </c>
      <c r="D133" s="15"/>
      <c r="E133" s="15"/>
      <c r="F133" s="15"/>
      <c r="G133" s="14"/>
      <c r="H133" s="15"/>
      <c r="I133" s="15"/>
      <c r="J133" s="15"/>
      <c r="K133" s="15"/>
      <c r="L133" s="7">
        <v>2990</v>
      </c>
    </row>
    <row r="134" spans="1:12" ht="72" customHeight="1">
      <c r="A134" s="12" t="s">
        <v>120</v>
      </c>
      <c r="B134" s="4" t="s">
        <v>121</v>
      </c>
      <c r="C134" s="4"/>
      <c r="D134" s="15"/>
      <c r="E134" s="15"/>
      <c r="F134" s="15"/>
      <c r="G134" s="15"/>
      <c r="H134" s="14"/>
      <c r="I134" s="14"/>
      <c r="J134" s="14"/>
      <c r="K134" s="14"/>
      <c r="L134" s="7">
        <v>49000</v>
      </c>
    </row>
    <row r="135" spans="1:12" ht="63">
      <c r="A135" s="12" t="s">
        <v>122</v>
      </c>
      <c r="B135" s="4" t="s">
        <v>123</v>
      </c>
      <c r="C135" s="4" t="s">
        <v>124</v>
      </c>
      <c r="D135" s="15"/>
      <c r="E135" s="14"/>
      <c r="F135" s="14"/>
      <c r="G135" s="14"/>
      <c r="H135" s="14"/>
      <c r="I135" s="14"/>
      <c r="J135" s="14"/>
      <c r="K135" s="14"/>
      <c r="L135" s="7">
        <v>13000</v>
      </c>
    </row>
    <row r="136" spans="1:12" ht="63">
      <c r="A136" s="12" t="s">
        <v>125</v>
      </c>
      <c r="B136" s="4" t="s">
        <v>126</v>
      </c>
      <c r="C136" s="4" t="s">
        <v>127</v>
      </c>
      <c r="D136" s="15"/>
      <c r="E136" s="15"/>
      <c r="F136" s="15"/>
      <c r="G136" s="15"/>
      <c r="H136" s="14"/>
      <c r="I136" s="14"/>
      <c r="J136" s="14"/>
      <c r="K136" s="14"/>
      <c r="L136" s="7">
        <v>28000</v>
      </c>
    </row>
    <row r="137" spans="1:12" ht="63">
      <c r="A137" s="12" t="s">
        <v>128</v>
      </c>
      <c r="B137" s="4" t="s">
        <v>129</v>
      </c>
      <c r="C137" s="4" t="s">
        <v>127</v>
      </c>
      <c r="D137" s="15"/>
      <c r="E137" s="15"/>
      <c r="F137" s="15"/>
      <c r="G137" s="15"/>
      <c r="H137" s="14"/>
      <c r="I137" s="14"/>
      <c r="J137" s="14"/>
      <c r="K137" s="14"/>
      <c r="L137" s="7">
        <v>117000</v>
      </c>
    </row>
    <row r="138" spans="1:12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8">
        <v>418807</v>
      </c>
    </row>
    <row r="139" spans="1:12" ht="15.75">
      <c r="A139" s="533" t="s">
        <v>130</v>
      </c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</row>
    <row r="140" spans="1:12" ht="14.25">
      <c r="A140" s="544" t="s">
        <v>13</v>
      </c>
      <c r="B140" s="534" t="s">
        <v>131</v>
      </c>
      <c r="C140" s="534" t="s">
        <v>132</v>
      </c>
      <c r="D140" s="540"/>
      <c r="E140" s="540"/>
      <c r="F140" s="538"/>
      <c r="G140" s="538"/>
      <c r="H140" s="540"/>
      <c r="I140" s="540"/>
      <c r="J140" s="538"/>
      <c r="K140" s="538"/>
      <c r="L140" s="532">
        <v>40000</v>
      </c>
    </row>
    <row r="141" spans="1:12" ht="24" customHeight="1">
      <c r="A141" s="544"/>
      <c r="B141" s="534"/>
      <c r="C141" s="535"/>
      <c r="D141" s="540"/>
      <c r="E141" s="540"/>
      <c r="F141" s="538"/>
      <c r="G141" s="538"/>
      <c r="H141" s="540"/>
      <c r="I141" s="540"/>
      <c r="J141" s="538"/>
      <c r="K141" s="538"/>
      <c r="L141" s="532"/>
    </row>
    <row r="142" spans="1:12" ht="14.25">
      <c r="A142" s="544" t="s">
        <v>16</v>
      </c>
      <c r="B142" s="534" t="s">
        <v>116</v>
      </c>
      <c r="C142" s="534" t="s">
        <v>132</v>
      </c>
      <c r="D142" s="540"/>
      <c r="E142" s="540"/>
      <c r="F142" s="538"/>
      <c r="G142" s="538"/>
      <c r="H142" s="540"/>
      <c r="I142" s="538"/>
      <c r="J142" s="538"/>
      <c r="K142" s="540"/>
      <c r="L142" s="532">
        <v>14200</v>
      </c>
    </row>
    <row r="143" spans="1:12" ht="14.25">
      <c r="A143" s="544"/>
      <c r="B143" s="534"/>
      <c r="C143" s="535"/>
      <c r="D143" s="540"/>
      <c r="E143" s="540"/>
      <c r="F143" s="538"/>
      <c r="G143" s="538"/>
      <c r="H143" s="540"/>
      <c r="I143" s="538"/>
      <c r="J143" s="538"/>
      <c r="K143" s="540"/>
      <c r="L143" s="532"/>
    </row>
    <row r="144" spans="1:12" ht="14.25">
      <c r="A144" s="544" t="s">
        <v>17</v>
      </c>
      <c r="B144" s="534" t="s">
        <v>133</v>
      </c>
      <c r="C144" s="534" t="s">
        <v>132</v>
      </c>
      <c r="D144" s="540"/>
      <c r="E144" s="540"/>
      <c r="F144" s="538"/>
      <c r="G144" s="538"/>
      <c r="H144" s="540"/>
      <c r="I144" s="538"/>
      <c r="J144" s="538"/>
      <c r="K144" s="538"/>
      <c r="L144" s="532">
        <v>16000</v>
      </c>
    </row>
    <row r="145" spans="1:12" ht="33" customHeight="1">
      <c r="A145" s="544"/>
      <c r="B145" s="534"/>
      <c r="C145" s="535"/>
      <c r="D145" s="540"/>
      <c r="E145" s="540"/>
      <c r="F145" s="538"/>
      <c r="G145" s="538"/>
      <c r="H145" s="540"/>
      <c r="I145" s="538"/>
      <c r="J145" s="538"/>
      <c r="K145" s="538"/>
      <c r="L145" s="532"/>
    </row>
    <row r="146" spans="1:12" ht="31.5">
      <c r="A146" s="12" t="s">
        <v>19</v>
      </c>
      <c r="B146" s="21" t="s">
        <v>134</v>
      </c>
      <c r="C146" s="21" t="s">
        <v>135</v>
      </c>
      <c r="D146" s="15"/>
      <c r="E146" s="15"/>
      <c r="F146" s="14"/>
      <c r="G146" s="14"/>
      <c r="H146" s="15"/>
      <c r="I146" s="15"/>
      <c r="J146" s="14"/>
      <c r="K146" s="14" t="s">
        <v>136</v>
      </c>
      <c r="L146" s="7">
        <v>60000</v>
      </c>
    </row>
    <row r="147" spans="1:12" ht="38.25" customHeight="1">
      <c r="A147" s="12" t="s">
        <v>21</v>
      </c>
      <c r="B147" s="21" t="s">
        <v>137</v>
      </c>
      <c r="C147" s="21" t="s">
        <v>138</v>
      </c>
      <c r="D147" s="15"/>
      <c r="E147" s="15"/>
      <c r="F147" s="15"/>
      <c r="G147" s="15"/>
      <c r="H147" s="15"/>
      <c r="I147" s="15"/>
      <c r="J147" s="15"/>
      <c r="K147" s="15"/>
      <c r="L147" s="7">
        <v>0</v>
      </c>
    </row>
    <row r="148" spans="1:12" ht="14.25">
      <c r="A148" s="544" t="s">
        <v>23</v>
      </c>
      <c r="B148" s="534" t="s">
        <v>139</v>
      </c>
      <c r="C148" s="534" t="s">
        <v>140</v>
      </c>
      <c r="D148" s="538"/>
      <c r="E148" s="538"/>
      <c r="F148" s="538"/>
      <c r="G148" s="538"/>
      <c r="H148" s="538"/>
      <c r="I148" s="538"/>
      <c r="J148" s="538"/>
      <c r="K148" s="538"/>
      <c r="L148" s="532">
        <v>514690</v>
      </c>
    </row>
    <row r="149" spans="1:12" ht="46.5" customHeight="1">
      <c r="A149" s="544"/>
      <c r="B149" s="535"/>
      <c r="C149" s="534"/>
      <c r="D149" s="538"/>
      <c r="E149" s="538"/>
      <c r="F149" s="538"/>
      <c r="G149" s="538"/>
      <c r="H149" s="538"/>
      <c r="I149" s="538"/>
      <c r="J149" s="538"/>
      <c r="K149" s="538"/>
      <c r="L149" s="532"/>
    </row>
    <row r="150" spans="1:12" ht="14.25">
      <c r="A150" s="544" t="s">
        <v>41</v>
      </c>
      <c r="B150" s="534" t="s">
        <v>141</v>
      </c>
      <c r="C150" s="534" t="s">
        <v>142</v>
      </c>
      <c r="D150" s="540"/>
      <c r="E150" s="538" t="s">
        <v>143</v>
      </c>
      <c r="F150" s="540"/>
      <c r="G150" s="540"/>
      <c r="H150" s="540"/>
      <c r="I150" s="538"/>
      <c r="J150" s="540"/>
      <c r="K150" s="540"/>
      <c r="L150" s="532">
        <v>68000</v>
      </c>
    </row>
    <row r="151" spans="1:12" ht="21.75" customHeight="1">
      <c r="A151" s="544"/>
      <c r="B151" s="534"/>
      <c r="C151" s="535"/>
      <c r="D151" s="540"/>
      <c r="E151" s="538"/>
      <c r="F151" s="540"/>
      <c r="G151" s="540"/>
      <c r="H151" s="540"/>
      <c r="I151" s="538"/>
      <c r="J151" s="540"/>
      <c r="K151" s="540"/>
      <c r="L151" s="532"/>
    </row>
    <row r="152" spans="1:12" ht="31.5">
      <c r="A152" s="12" t="s">
        <v>100</v>
      </c>
      <c r="B152" s="4" t="s">
        <v>144</v>
      </c>
      <c r="C152" s="4" t="s">
        <v>145</v>
      </c>
      <c r="D152" s="15"/>
      <c r="E152" s="15"/>
      <c r="F152" s="14"/>
      <c r="G152" s="14"/>
      <c r="H152" s="15"/>
      <c r="I152" s="14"/>
      <c r="J152" s="14"/>
      <c r="K152" s="14"/>
      <c r="L152" s="7">
        <v>100000</v>
      </c>
    </row>
    <row r="153" spans="1:12" ht="24" customHeight="1">
      <c r="A153" s="12" t="s">
        <v>103</v>
      </c>
      <c r="B153" s="4" t="s">
        <v>146</v>
      </c>
      <c r="C153" s="4" t="s">
        <v>147</v>
      </c>
      <c r="D153" s="15"/>
      <c r="E153" s="15" t="s">
        <v>148</v>
      </c>
      <c r="F153" s="15"/>
      <c r="G153" s="14"/>
      <c r="H153" s="15"/>
      <c r="I153" s="15"/>
      <c r="J153" s="15"/>
      <c r="K153" s="14"/>
      <c r="L153" s="7">
        <v>10000</v>
      </c>
    </row>
    <row r="154" spans="1:12" ht="87" customHeight="1">
      <c r="A154" s="12" t="s">
        <v>105</v>
      </c>
      <c r="B154" s="4" t="s">
        <v>149</v>
      </c>
      <c r="C154" s="4" t="s">
        <v>150</v>
      </c>
      <c r="D154" s="14"/>
      <c r="E154" s="14"/>
      <c r="F154" s="14"/>
      <c r="G154" s="14"/>
      <c r="H154" s="14"/>
      <c r="I154" s="14"/>
      <c r="J154" s="14"/>
      <c r="K154" s="14"/>
      <c r="L154" s="7">
        <v>108800</v>
      </c>
    </row>
    <row r="155" spans="1:12" ht="63">
      <c r="A155" s="12" t="s">
        <v>107</v>
      </c>
      <c r="B155" s="4" t="s">
        <v>151</v>
      </c>
      <c r="C155" s="4" t="s">
        <v>152</v>
      </c>
      <c r="D155" s="15"/>
      <c r="E155" s="15"/>
      <c r="F155" s="14"/>
      <c r="G155" s="14"/>
      <c r="H155" s="15"/>
      <c r="I155" s="14"/>
      <c r="J155" s="15"/>
      <c r="K155" s="15"/>
      <c r="L155" s="7">
        <v>18010</v>
      </c>
    </row>
    <row r="156" spans="1:12" ht="15.75">
      <c r="A156" s="12" t="s">
        <v>109</v>
      </c>
      <c r="B156" s="4" t="s">
        <v>153</v>
      </c>
      <c r="C156" s="4" t="s">
        <v>154</v>
      </c>
      <c r="D156" s="15"/>
      <c r="E156" s="14"/>
      <c r="F156" s="14"/>
      <c r="G156" s="14"/>
      <c r="H156" s="15"/>
      <c r="I156" s="14"/>
      <c r="J156" s="14"/>
      <c r="K156" s="14"/>
      <c r="L156" s="7">
        <v>35000</v>
      </c>
    </row>
    <row r="157" spans="1:12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8">
        <v>984700</v>
      </c>
    </row>
    <row r="158" spans="1:12" ht="15.75">
      <c r="A158" s="539" t="s">
        <v>155</v>
      </c>
      <c r="B158" s="539"/>
      <c r="C158" s="539"/>
      <c r="D158" s="539"/>
      <c r="E158" s="539"/>
      <c r="F158" s="539"/>
      <c r="G158" s="539"/>
      <c r="H158" s="539"/>
      <c r="I158" s="539"/>
      <c r="J158" s="539"/>
      <c r="K158" s="539"/>
      <c r="L158" s="539"/>
    </row>
    <row r="159" spans="1:12" ht="31.5">
      <c r="A159" s="4" t="s">
        <v>13</v>
      </c>
      <c r="B159" s="4" t="s">
        <v>156</v>
      </c>
      <c r="C159" s="4" t="s">
        <v>157</v>
      </c>
      <c r="D159" s="14"/>
      <c r="E159" s="14"/>
      <c r="F159" s="14"/>
      <c r="G159" s="14"/>
      <c r="H159" s="14"/>
      <c r="I159" s="14"/>
      <c r="J159" s="14"/>
      <c r="K159" s="14"/>
      <c r="L159" s="7">
        <v>0</v>
      </c>
    </row>
    <row r="160" spans="1:12" ht="110.25">
      <c r="A160" s="4" t="s">
        <v>16</v>
      </c>
      <c r="B160" s="4" t="s">
        <v>158</v>
      </c>
      <c r="C160" s="4" t="s">
        <v>159</v>
      </c>
      <c r="D160" s="15"/>
      <c r="E160" s="14"/>
      <c r="F160" s="14"/>
      <c r="G160" s="14"/>
      <c r="H160" s="14"/>
      <c r="I160" s="14"/>
      <c r="J160" s="14"/>
      <c r="K160" s="14"/>
      <c r="L160" s="7">
        <v>100000</v>
      </c>
    </row>
    <row r="161" spans="1:12" ht="126">
      <c r="A161" s="4" t="s">
        <v>17</v>
      </c>
      <c r="B161" s="4" t="s">
        <v>160</v>
      </c>
      <c r="C161" s="4" t="s">
        <v>161</v>
      </c>
      <c r="D161" s="14"/>
      <c r="E161" s="14"/>
      <c r="F161" s="14"/>
      <c r="G161" s="14"/>
      <c r="H161" s="14"/>
      <c r="I161" s="14"/>
      <c r="J161" s="14"/>
      <c r="K161" s="14"/>
      <c r="L161" s="7">
        <v>600000</v>
      </c>
    </row>
    <row r="162" spans="1:12" ht="78.75" customHeight="1">
      <c r="A162" s="4" t="s">
        <v>19</v>
      </c>
      <c r="B162" s="4" t="s">
        <v>162</v>
      </c>
      <c r="C162" s="4" t="s">
        <v>163</v>
      </c>
      <c r="D162" s="15"/>
      <c r="E162" s="14"/>
      <c r="F162" s="14"/>
      <c r="G162" s="14"/>
      <c r="H162" s="14"/>
      <c r="I162" s="14"/>
      <c r="J162" s="14"/>
      <c r="K162" s="14"/>
      <c r="L162" s="7">
        <v>130000</v>
      </c>
    </row>
    <row r="163" spans="1:12" ht="30.75" customHeight="1">
      <c r="A163" s="4" t="s">
        <v>21</v>
      </c>
      <c r="B163" s="4" t="s">
        <v>164</v>
      </c>
      <c r="C163" s="4" t="s">
        <v>165</v>
      </c>
      <c r="D163" s="15"/>
      <c r="E163" s="14"/>
      <c r="F163" s="14"/>
      <c r="G163" s="15"/>
      <c r="H163" s="15"/>
      <c r="I163" s="14"/>
      <c r="J163" s="14"/>
      <c r="K163" s="15"/>
      <c r="L163" s="7">
        <v>100000</v>
      </c>
    </row>
    <row r="164" spans="1:12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8">
        <v>930000</v>
      </c>
    </row>
    <row r="165" spans="1:12" ht="15.75">
      <c r="A165" s="533" t="s">
        <v>166</v>
      </c>
      <c r="B165" s="533"/>
      <c r="C165" s="533"/>
      <c r="D165" s="533"/>
      <c r="E165" s="533"/>
      <c r="F165" s="533"/>
      <c r="G165" s="533"/>
      <c r="H165" s="533"/>
      <c r="I165" s="533"/>
      <c r="J165" s="533"/>
      <c r="K165" s="533"/>
      <c r="L165" s="533"/>
    </row>
    <row r="166" spans="1:12" ht="15.75">
      <c r="A166" s="22" t="s">
        <v>13</v>
      </c>
      <c r="B166" s="559" t="s">
        <v>167</v>
      </c>
      <c r="C166" s="560"/>
      <c r="D166" s="560"/>
      <c r="E166" s="560"/>
      <c r="F166" s="560"/>
      <c r="G166" s="560"/>
      <c r="H166" s="560"/>
      <c r="I166" s="560"/>
      <c r="J166" s="560"/>
      <c r="K166" s="560"/>
      <c r="L166" s="561"/>
    </row>
    <row r="167" spans="1:12" ht="47.25">
      <c r="A167" s="4"/>
      <c r="B167" s="4" t="s">
        <v>168</v>
      </c>
      <c r="C167" s="4" t="s">
        <v>169</v>
      </c>
      <c r="D167" s="15"/>
      <c r="E167" s="14"/>
      <c r="F167" s="14"/>
      <c r="G167" s="14"/>
      <c r="H167" s="15"/>
      <c r="I167" s="15"/>
      <c r="J167" s="14"/>
      <c r="K167" s="14"/>
      <c r="L167" s="7">
        <v>63000</v>
      </c>
    </row>
    <row r="168" spans="1:12" ht="31.5">
      <c r="A168" s="4"/>
      <c r="B168" s="4" t="s">
        <v>170</v>
      </c>
      <c r="C168" s="4" t="s">
        <v>169</v>
      </c>
      <c r="D168" s="15"/>
      <c r="E168" s="14"/>
      <c r="F168" s="14"/>
      <c r="G168" s="14"/>
      <c r="H168" s="15"/>
      <c r="I168" s="14"/>
      <c r="J168" s="14"/>
      <c r="K168" s="14"/>
      <c r="L168" s="7">
        <v>70000</v>
      </c>
    </row>
    <row r="169" spans="1:12" ht="36.75" customHeight="1">
      <c r="A169" s="4"/>
      <c r="B169" s="4" t="s">
        <v>171</v>
      </c>
      <c r="C169" s="4"/>
      <c r="D169" s="15"/>
      <c r="E169" s="14"/>
      <c r="F169" s="14"/>
      <c r="G169" s="15"/>
      <c r="H169" s="15"/>
      <c r="I169" s="14"/>
      <c r="J169" s="14"/>
      <c r="K169" s="15"/>
      <c r="L169" s="7">
        <v>93000</v>
      </c>
    </row>
    <row r="170" spans="1:12" ht="21" customHeight="1">
      <c r="A170" s="4" t="s">
        <v>16</v>
      </c>
      <c r="B170" s="10" t="s">
        <v>172</v>
      </c>
      <c r="C170" s="23"/>
      <c r="D170" s="23"/>
      <c r="E170" s="24"/>
      <c r="F170" s="24"/>
      <c r="G170" s="24"/>
      <c r="H170" s="23"/>
      <c r="I170" s="24"/>
      <c r="J170" s="24"/>
      <c r="K170" s="24"/>
      <c r="L170" s="23"/>
    </row>
    <row r="171" spans="1:12" ht="47.25">
      <c r="A171" s="4"/>
      <c r="B171" s="4" t="s">
        <v>173</v>
      </c>
      <c r="C171" s="4"/>
      <c r="D171" s="15"/>
      <c r="E171" s="15"/>
      <c r="F171" s="14"/>
      <c r="G171" s="15"/>
      <c r="H171" s="15"/>
      <c r="I171" s="15"/>
      <c r="J171" s="14"/>
      <c r="K171" s="15"/>
      <c r="L171" s="7">
        <v>9000</v>
      </c>
    </row>
    <row r="172" spans="1:12" ht="47.25">
      <c r="A172" s="4" t="s">
        <v>17</v>
      </c>
      <c r="B172" s="11" t="s">
        <v>174</v>
      </c>
      <c r="C172" s="4"/>
      <c r="D172" s="14"/>
      <c r="E172" s="14"/>
      <c r="F172" s="14"/>
      <c r="G172" s="14"/>
      <c r="H172" s="14"/>
      <c r="I172" s="14"/>
      <c r="J172" s="14"/>
      <c r="K172" s="14"/>
      <c r="L172" s="7">
        <v>660000</v>
      </c>
    </row>
    <row r="173" spans="1:12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8">
        <v>895000</v>
      </c>
    </row>
    <row r="174" spans="1:12" ht="16.5" thickBot="1">
      <c r="A174" s="533" t="s">
        <v>175</v>
      </c>
      <c r="B174" s="533"/>
      <c r="C174" s="533"/>
      <c r="D174" s="533"/>
      <c r="E174" s="533"/>
      <c r="F174" s="533"/>
      <c r="G174" s="533"/>
      <c r="H174" s="533"/>
      <c r="I174" s="533"/>
      <c r="J174" s="533"/>
      <c r="K174" s="533"/>
      <c r="L174" s="533"/>
    </row>
    <row r="175" spans="1:12" ht="63.75" thickBot="1">
      <c r="A175" s="4" t="s">
        <v>13</v>
      </c>
      <c r="B175" s="25" t="s">
        <v>176</v>
      </c>
      <c r="C175" s="4"/>
      <c r="D175" s="14"/>
      <c r="E175" s="15"/>
      <c r="F175" s="14"/>
      <c r="G175" s="14"/>
      <c r="H175" s="14"/>
      <c r="I175" s="14"/>
      <c r="J175" s="14"/>
      <c r="K175" s="14"/>
      <c r="L175" s="7">
        <v>195000</v>
      </c>
    </row>
    <row r="176" spans="1:12" ht="31.5">
      <c r="A176" s="4" t="s">
        <v>16</v>
      </c>
      <c r="B176" s="26" t="s">
        <v>177</v>
      </c>
      <c r="C176" s="4"/>
      <c r="D176" s="14"/>
      <c r="E176" s="14"/>
      <c r="F176" s="14"/>
      <c r="G176" s="14"/>
      <c r="H176" s="14"/>
      <c r="I176" s="14"/>
      <c r="J176" s="14"/>
      <c r="K176" s="14"/>
      <c r="L176" s="7">
        <v>35000</v>
      </c>
    </row>
    <row r="177" spans="1:12" ht="31.5">
      <c r="A177" s="4" t="s">
        <v>16</v>
      </c>
      <c r="B177" s="4" t="s">
        <v>178</v>
      </c>
      <c r="C177" s="4"/>
      <c r="D177" s="14"/>
      <c r="E177" s="14"/>
      <c r="F177" s="14"/>
      <c r="G177" s="14"/>
      <c r="H177" s="14"/>
      <c r="I177" s="14"/>
      <c r="J177" s="14"/>
      <c r="K177" s="14"/>
      <c r="L177" s="7">
        <v>20000</v>
      </c>
    </row>
    <row r="178" spans="1:12" ht="31.5">
      <c r="A178" s="4" t="s">
        <v>19</v>
      </c>
      <c r="B178" s="4" t="s">
        <v>179</v>
      </c>
      <c r="C178" s="4"/>
      <c r="D178" s="15"/>
      <c r="E178" s="14"/>
      <c r="F178" s="14"/>
      <c r="G178" s="15"/>
      <c r="H178" s="15"/>
      <c r="I178" s="14"/>
      <c r="J178" s="14"/>
      <c r="K178" s="14"/>
      <c r="L178" s="7">
        <v>70000</v>
      </c>
    </row>
    <row r="179" spans="1:12" ht="14.25">
      <c r="A179" s="534" t="s">
        <v>21</v>
      </c>
      <c r="B179" s="534" t="s">
        <v>180</v>
      </c>
      <c r="C179" s="534"/>
      <c r="D179" s="540"/>
      <c r="E179" s="538"/>
      <c r="F179" s="538"/>
      <c r="G179" s="540"/>
      <c r="H179" s="540"/>
      <c r="I179" s="538"/>
      <c r="J179" s="538"/>
      <c r="K179" s="538"/>
      <c r="L179" s="532">
        <v>385000</v>
      </c>
    </row>
    <row r="180" spans="1:12" ht="14.25">
      <c r="A180" s="534"/>
      <c r="B180" s="535"/>
      <c r="C180" s="534"/>
      <c r="D180" s="540"/>
      <c r="E180" s="538"/>
      <c r="F180" s="538"/>
      <c r="G180" s="540"/>
      <c r="H180" s="540"/>
      <c r="I180" s="538"/>
      <c r="J180" s="538"/>
      <c r="K180" s="538"/>
      <c r="L180" s="532"/>
    </row>
    <row r="181" spans="1:12" ht="31.5" customHeight="1">
      <c r="A181" s="4" t="s">
        <v>23</v>
      </c>
      <c r="B181" s="4" t="s">
        <v>181</v>
      </c>
      <c r="C181" s="4"/>
      <c r="D181" s="14"/>
      <c r="E181" s="14"/>
      <c r="F181" s="14"/>
      <c r="G181" s="14"/>
      <c r="H181" s="14"/>
      <c r="I181" s="14"/>
      <c r="J181" s="14"/>
      <c r="K181" s="14"/>
      <c r="L181" s="7">
        <v>350000</v>
      </c>
    </row>
    <row r="182" spans="1:12" ht="14.25">
      <c r="A182" s="534" t="s">
        <v>41</v>
      </c>
      <c r="B182" s="534" t="s">
        <v>182</v>
      </c>
      <c r="C182" s="534"/>
      <c r="D182" s="538"/>
      <c r="E182" s="538"/>
      <c r="F182" s="538"/>
      <c r="G182" s="540"/>
      <c r="H182" s="538"/>
      <c r="I182" s="538"/>
      <c r="J182" s="538"/>
      <c r="K182" s="540"/>
      <c r="L182" s="532">
        <v>170000</v>
      </c>
    </row>
    <row r="183" spans="1:12" ht="14.25">
      <c r="A183" s="534"/>
      <c r="B183" s="534"/>
      <c r="C183" s="534"/>
      <c r="D183" s="538"/>
      <c r="E183" s="538"/>
      <c r="F183" s="538"/>
      <c r="G183" s="540"/>
      <c r="H183" s="538"/>
      <c r="I183" s="538"/>
      <c r="J183" s="538"/>
      <c r="K183" s="540"/>
      <c r="L183" s="532"/>
    </row>
    <row r="184" spans="1:12" ht="38.25" customHeight="1">
      <c r="A184" s="534"/>
      <c r="B184" s="534"/>
      <c r="C184" s="534"/>
      <c r="D184" s="538"/>
      <c r="E184" s="538"/>
      <c r="F184" s="538"/>
      <c r="G184" s="540"/>
      <c r="H184" s="538"/>
      <c r="I184" s="538"/>
      <c r="J184" s="538"/>
      <c r="K184" s="540"/>
      <c r="L184" s="532"/>
    </row>
    <row r="185" spans="1:12" ht="21" customHeight="1">
      <c r="A185" s="4" t="s">
        <v>100</v>
      </c>
      <c r="B185" s="4" t="s">
        <v>183</v>
      </c>
      <c r="C185" s="4"/>
      <c r="D185" s="15"/>
      <c r="E185" s="15"/>
      <c r="F185" s="15"/>
      <c r="G185" s="15"/>
      <c r="H185" s="15"/>
      <c r="I185" s="14"/>
      <c r="J185" s="14"/>
      <c r="K185" s="14"/>
      <c r="L185" s="7">
        <v>85000</v>
      </c>
    </row>
    <row r="186" spans="1:12" ht="21" customHeight="1">
      <c r="A186" s="4" t="s">
        <v>103</v>
      </c>
      <c r="B186" s="4" t="s">
        <v>184</v>
      </c>
      <c r="C186" s="4"/>
      <c r="D186" s="14"/>
      <c r="E186" s="14"/>
      <c r="F186" s="14"/>
      <c r="G186" s="15"/>
      <c r="H186" s="14"/>
      <c r="I186" s="14"/>
      <c r="J186" s="14"/>
      <c r="K186" s="14"/>
      <c r="L186" s="7">
        <v>30000</v>
      </c>
    </row>
    <row r="187" spans="1:12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8">
        <v>1340000</v>
      </c>
    </row>
    <row r="188" spans="1:12" ht="15.75">
      <c r="A188" s="533" t="s">
        <v>185</v>
      </c>
      <c r="B188" s="533"/>
      <c r="C188" s="533"/>
      <c r="D188" s="533"/>
      <c r="E188" s="533"/>
      <c r="F188" s="533"/>
      <c r="G188" s="533"/>
      <c r="H188" s="533"/>
      <c r="I188" s="533"/>
      <c r="J188" s="533"/>
      <c r="K188" s="533"/>
      <c r="L188" s="533"/>
    </row>
    <row r="189" spans="1:12" ht="63">
      <c r="A189" s="4" t="s">
        <v>13</v>
      </c>
      <c r="B189" s="4" t="s">
        <v>186</v>
      </c>
      <c r="C189" s="4" t="s">
        <v>187</v>
      </c>
      <c r="D189" s="15"/>
      <c r="E189" s="14"/>
      <c r="F189" s="14"/>
      <c r="G189" s="15"/>
      <c r="H189" s="15"/>
      <c r="I189" s="14"/>
      <c r="J189" s="14"/>
      <c r="K189" s="15"/>
      <c r="L189" s="7">
        <v>49000</v>
      </c>
    </row>
    <row r="190" spans="1:12" ht="14.25">
      <c r="A190" s="534" t="s">
        <v>16</v>
      </c>
      <c r="B190" s="534" t="s">
        <v>188</v>
      </c>
      <c r="C190" s="534" t="s">
        <v>189</v>
      </c>
      <c r="D190" s="538"/>
      <c r="E190" s="538"/>
      <c r="F190" s="538"/>
      <c r="G190" s="538"/>
      <c r="H190" s="538"/>
      <c r="I190" s="538"/>
      <c r="J190" s="538"/>
      <c r="K190" s="538"/>
      <c r="L190" s="532">
        <v>239500</v>
      </c>
    </row>
    <row r="191" spans="1:12" ht="54.75" customHeight="1">
      <c r="A191" s="534"/>
      <c r="B191" s="534"/>
      <c r="C191" s="535"/>
      <c r="D191" s="538"/>
      <c r="E191" s="538"/>
      <c r="F191" s="538"/>
      <c r="G191" s="538"/>
      <c r="H191" s="538"/>
      <c r="I191" s="538"/>
      <c r="J191" s="538"/>
      <c r="K191" s="538"/>
      <c r="L191" s="532"/>
    </row>
    <row r="192" spans="1:12" ht="31.5">
      <c r="A192" s="4" t="s">
        <v>17</v>
      </c>
      <c r="B192" s="4" t="s">
        <v>190</v>
      </c>
      <c r="C192" s="4" t="s">
        <v>191</v>
      </c>
      <c r="D192" s="336"/>
      <c r="E192" s="336"/>
      <c r="F192" s="336"/>
      <c r="G192" s="336"/>
      <c r="H192" s="336"/>
      <c r="I192" s="14"/>
      <c r="J192" s="14"/>
      <c r="K192" s="14"/>
      <c r="L192" s="7">
        <v>21100</v>
      </c>
    </row>
    <row r="193" spans="1:12" ht="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8">
        <f>L189+L190+L192</f>
        <v>309600</v>
      </c>
    </row>
    <row r="194" spans="1:12" ht="15.75">
      <c r="A194" s="533" t="s">
        <v>192</v>
      </c>
      <c r="B194" s="533"/>
      <c r="C194" s="533"/>
      <c r="D194" s="533"/>
      <c r="E194" s="533"/>
      <c r="F194" s="533"/>
      <c r="G194" s="533"/>
      <c r="H194" s="533"/>
      <c r="I194" s="533"/>
      <c r="J194" s="533"/>
      <c r="K194" s="533"/>
      <c r="L194" s="533"/>
    </row>
    <row r="195" spans="1:12" ht="34.5" customHeight="1">
      <c r="A195" s="4" t="s">
        <v>13</v>
      </c>
      <c r="B195" s="4" t="s">
        <v>193</v>
      </c>
      <c r="C195" s="4"/>
      <c r="D195" s="14"/>
      <c r="E195" s="14"/>
      <c r="F195" s="14"/>
      <c r="G195" s="14"/>
      <c r="H195" s="14"/>
      <c r="I195" s="14"/>
      <c r="J195" s="14"/>
      <c r="K195" s="14"/>
      <c r="L195" s="7">
        <v>442000</v>
      </c>
    </row>
    <row r="196" spans="1:12" ht="14.25">
      <c r="A196" s="534" t="s">
        <v>16</v>
      </c>
      <c r="B196" s="534" t="s">
        <v>194</v>
      </c>
      <c r="C196" s="534"/>
      <c r="D196" s="540"/>
      <c r="E196" s="540"/>
      <c r="F196" s="540"/>
      <c r="G196" s="538"/>
      <c r="H196" s="540"/>
      <c r="I196" s="540"/>
      <c r="J196" s="540"/>
      <c r="K196" s="538"/>
      <c r="L196" s="532">
        <v>3000</v>
      </c>
    </row>
    <row r="197" spans="1:12" ht="14.25">
      <c r="A197" s="534"/>
      <c r="B197" s="535"/>
      <c r="C197" s="534"/>
      <c r="D197" s="540"/>
      <c r="E197" s="540"/>
      <c r="F197" s="540"/>
      <c r="G197" s="538"/>
      <c r="H197" s="540"/>
      <c r="I197" s="540"/>
      <c r="J197" s="540"/>
      <c r="K197" s="538"/>
      <c r="L197" s="532"/>
    </row>
    <row r="198" spans="1:12" ht="54.75" customHeight="1">
      <c r="A198" s="534"/>
      <c r="B198" s="535"/>
      <c r="C198" s="534"/>
      <c r="D198" s="540"/>
      <c r="E198" s="540"/>
      <c r="F198" s="540"/>
      <c r="G198" s="538"/>
      <c r="H198" s="540"/>
      <c r="I198" s="540"/>
      <c r="J198" s="540"/>
      <c r="K198" s="538"/>
      <c r="L198" s="532"/>
    </row>
    <row r="199" spans="1:12" ht="31.5">
      <c r="A199" s="4" t="s">
        <v>17</v>
      </c>
      <c r="B199" s="4" t="s">
        <v>195</v>
      </c>
      <c r="C199" s="4"/>
      <c r="D199" s="14"/>
      <c r="E199" s="14"/>
      <c r="F199" s="14"/>
      <c r="G199" s="14"/>
      <c r="H199" s="14"/>
      <c r="I199" s="14"/>
      <c r="J199" s="14"/>
      <c r="K199" s="14"/>
      <c r="L199" s="7">
        <v>171500</v>
      </c>
    </row>
    <row r="200" spans="1:12" ht="14.25">
      <c r="A200" s="534" t="s">
        <v>19</v>
      </c>
      <c r="B200" s="534" t="s">
        <v>196</v>
      </c>
      <c r="C200" s="534"/>
      <c r="D200" s="540"/>
      <c r="E200" s="538"/>
      <c r="F200" s="538"/>
      <c r="G200" s="538"/>
      <c r="H200" s="538"/>
      <c r="I200" s="538"/>
      <c r="J200" s="538"/>
      <c r="K200" s="538"/>
      <c r="L200" s="532">
        <v>162000</v>
      </c>
    </row>
    <row r="201" spans="1:12" ht="19.5" customHeight="1">
      <c r="A201" s="534"/>
      <c r="B201" s="535"/>
      <c r="C201" s="534"/>
      <c r="D201" s="540"/>
      <c r="E201" s="538"/>
      <c r="F201" s="538"/>
      <c r="G201" s="538"/>
      <c r="H201" s="538"/>
      <c r="I201" s="538"/>
      <c r="J201" s="538"/>
      <c r="K201" s="538"/>
      <c r="L201" s="532"/>
    </row>
    <row r="202" spans="1:12" ht="15.75">
      <c r="A202" s="4" t="s">
        <v>21</v>
      </c>
      <c r="B202" s="4" t="s">
        <v>197</v>
      </c>
      <c r="C202" s="4"/>
      <c r="D202" s="15"/>
      <c r="E202" s="15"/>
      <c r="F202" s="15"/>
      <c r="G202" s="14"/>
      <c r="H202" s="15"/>
      <c r="I202" s="15"/>
      <c r="J202" s="15"/>
      <c r="K202" s="14"/>
      <c r="L202" s="7">
        <v>10000</v>
      </c>
    </row>
    <row r="203" spans="1:12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8">
        <v>788500</v>
      </c>
    </row>
    <row r="205" spans="1:3" ht="15.75">
      <c r="A205" s="30" t="s">
        <v>2</v>
      </c>
      <c r="B205" s="31" t="s">
        <v>198</v>
      </c>
      <c r="C205" s="31" t="s">
        <v>199</v>
      </c>
    </row>
    <row r="206" spans="1:3" ht="18" customHeight="1">
      <c r="A206" s="32" t="s">
        <v>13</v>
      </c>
      <c r="B206" s="33" t="s">
        <v>200</v>
      </c>
      <c r="C206" s="34">
        <f>L15</f>
        <v>2886766.3899999997</v>
      </c>
    </row>
    <row r="207" spans="1:3" ht="31.5">
      <c r="A207" s="32" t="s">
        <v>16</v>
      </c>
      <c r="B207" s="33" t="s">
        <v>201</v>
      </c>
      <c r="C207" s="34">
        <f>L18</f>
        <v>401500</v>
      </c>
    </row>
    <row r="208" spans="1:3" ht="31.5">
      <c r="A208" s="32" t="s">
        <v>17</v>
      </c>
      <c r="B208" s="33" t="s">
        <v>202</v>
      </c>
      <c r="C208" s="34">
        <f>L28</f>
        <v>1154870</v>
      </c>
    </row>
    <row r="209" spans="1:3" ht="31.5">
      <c r="A209" s="32" t="s">
        <v>19</v>
      </c>
      <c r="B209" s="33" t="s">
        <v>203</v>
      </c>
      <c r="C209" s="34">
        <f>L38</f>
        <v>192000</v>
      </c>
    </row>
    <row r="210" spans="1:3" ht="16.5" customHeight="1">
      <c r="A210" s="32" t="s">
        <v>21</v>
      </c>
      <c r="B210" s="33" t="s">
        <v>204</v>
      </c>
      <c r="C210" s="34">
        <f>L49</f>
        <v>209000</v>
      </c>
    </row>
    <row r="211" spans="1:3" ht="18" customHeight="1">
      <c r="A211" s="32" t="s">
        <v>23</v>
      </c>
      <c r="B211" s="33" t="s">
        <v>205</v>
      </c>
      <c r="C211" s="34">
        <f>L65</f>
        <v>625000</v>
      </c>
    </row>
    <row r="212" spans="1:3" ht="31.5">
      <c r="A212" s="32" t="s">
        <v>41</v>
      </c>
      <c r="B212" s="33" t="s">
        <v>206</v>
      </c>
      <c r="C212" s="34">
        <f>L72</f>
        <v>62991.31</v>
      </c>
    </row>
    <row r="213" spans="1:3" ht="31.5">
      <c r="A213" s="32" t="s">
        <v>100</v>
      </c>
      <c r="B213" s="33" t="s">
        <v>207</v>
      </c>
      <c r="C213" s="34">
        <f>L79</f>
        <v>240000</v>
      </c>
    </row>
    <row r="214" spans="1:3" ht="18" customHeight="1">
      <c r="A214" s="32" t="s">
        <v>103</v>
      </c>
      <c r="B214" s="33" t="s">
        <v>208</v>
      </c>
      <c r="C214" s="34">
        <f>L86</f>
        <v>194700</v>
      </c>
    </row>
    <row r="215" spans="1:3" ht="31.5">
      <c r="A215" s="32" t="s">
        <v>105</v>
      </c>
      <c r="B215" s="33" t="s">
        <v>209</v>
      </c>
      <c r="C215" s="34">
        <f>L111</f>
        <v>283159</v>
      </c>
    </row>
    <row r="216" spans="1:3" ht="31.5">
      <c r="A216" s="32" t="s">
        <v>107</v>
      </c>
      <c r="B216" s="33" t="s">
        <v>210</v>
      </c>
      <c r="C216" s="34">
        <f>L138</f>
        <v>418807</v>
      </c>
    </row>
    <row r="217" spans="1:3" ht="31.5">
      <c r="A217" s="32" t="s">
        <v>109</v>
      </c>
      <c r="B217" s="33" t="s">
        <v>211</v>
      </c>
      <c r="C217" s="34">
        <f>L157</f>
        <v>984700</v>
      </c>
    </row>
    <row r="218" spans="1:3" ht="15.75">
      <c r="A218" s="32" t="s">
        <v>111</v>
      </c>
      <c r="B218" s="33" t="s">
        <v>212</v>
      </c>
      <c r="C218" s="34">
        <f>L164</f>
        <v>930000</v>
      </c>
    </row>
    <row r="219" spans="1:3" ht="31.5">
      <c r="A219" s="32" t="s">
        <v>113</v>
      </c>
      <c r="B219" s="33" t="s">
        <v>213</v>
      </c>
      <c r="C219" s="34">
        <f>L173</f>
        <v>895000</v>
      </c>
    </row>
    <row r="220" spans="1:3" ht="31.5">
      <c r="A220" s="32" t="s">
        <v>115</v>
      </c>
      <c r="B220" s="33" t="s">
        <v>214</v>
      </c>
      <c r="C220" s="34">
        <f>L187</f>
        <v>1340000</v>
      </c>
    </row>
    <row r="221" spans="1:3" ht="31.5">
      <c r="A221" s="32" t="s">
        <v>117</v>
      </c>
      <c r="B221" s="33" t="s">
        <v>215</v>
      </c>
      <c r="C221" s="34">
        <f>L193</f>
        <v>309600</v>
      </c>
    </row>
    <row r="222" spans="1:3" ht="31.5">
      <c r="A222" s="32" t="s">
        <v>120</v>
      </c>
      <c r="B222" s="33" t="s">
        <v>216</v>
      </c>
      <c r="C222" s="34">
        <f>L203</f>
        <v>788500</v>
      </c>
    </row>
    <row r="223" spans="1:3" ht="15.75">
      <c r="A223" s="358" t="s">
        <v>217</v>
      </c>
      <c r="B223" s="359"/>
      <c r="C223" s="35">
        <f>SUM(C206:C222)</f>
        <v>11916593.7</v>
      </c>
    </row>
    <row r="225" spans="1:11" ht="15.75">
      <c r="A225" s="29" t="s">
        <v>218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2" ht="16.5" thickBot="1">
      <c r="A226" s="533" t="s">
        <v>12</v>
      </c>
      <c r="B226" s="533"/>
      <c r="C226" s="533"/>
      <c r="D226" s="533"/>
      <c r="E226" s="533"/>
      <c r="F226" s="533"/>
      <c r="G226" s="533"/>
      <c r="H226" s="533"/>
      <c r="I226" s="533"/>
      <c r="J226" s="533"/>
      <c r="K226" s="533"/>
      <c r="L226" s="533"/>
    </row>
    <row r="227" spans="1:12" ht="14.25" customHeight="1">
      <c r="A227" s="551" t="s">
        <v>13</v>
      </c>
      <c r="B227" s="551" t="s">
        <v>219</v>
      </c>
      <c r="C227" s="553"/>
      <c r="D227" s="545"/>
      <c r="E227" s="547"/>
      <c r="F227" s="545"/>
      <c r="G227" s="555"/>
      <c r="H227" s="557"/>
      <c r="I227" s="547"/>
      <c r="J227" s="545"/>
      <c r="K227" s="547"/>
      <c r="L227" s="549">
        <v>157000</v>
      </c>
    </row>
    <row r="228" spans="1:12" ht="52.5" customHeight="1" thickBot="1">
      <c r="A228" s="552"/>
      <c r="B228" s="552"/>
      <c r="C228" s="554"/>
      <c r="D228" s="546"/>
      <c r="E228" s="548"/>
      <c r="F228" s="546"/>
      <c r="G228" s="556"/>
      <c r="H228" s="558"/>
      <c r="I228" s="548"/>
      <c r="J228" s="546"/>
      <c r="K228" s="548"/>
      <c r="L228" s="550"/>
    </row>
    <row r="229" spans="1:12" ht="63.75" thickBot="1">
      <c r="A229" s="43" t="s">
        <v>16</v>
      </c>
      <c r="B229" s="36" t="s">
        <v>220</v>
      </c>
      <c r="C229" s="46"/>
      <c r="D229" s="47"/>
      <c r="E229" s="48"/>
      <c r="F229" s="47"/>
      <c r="G229" s="49"/>
      <c r="H229" s="47"/>
      <c r="I229" s="48"/>
      <c r="J229" s="47"/>
      <c r="K229" s="48"/>
      <c r="L229" s="37">
        <v>2961144.69</v>
      </c>
    </row>
    <row r="230" spans="1:12" ht="16.5" thickBot="1">
      <c r="A230" s="43" t="s">
        <v>17</v>
      </c>
      <c r="B230" s="36" t="s">
        <v>221</v>
      </c>
      <c r="C230" s="46"/>
      <c r="D230" s="47"/>
      <c r="E230" s="48"/>
      <c r="F230" s="47"/>
      <c r="G230" s="49"/>
      <c r="H230" s="47"/>
      <c r="I230" s="48"/>
      <c r="J230" s="47"/>
      <c r="K230" s="48"/>
      <c r="L230" s="37">
        <v>55100</v>
      </c>
    </row>
    <row r="231" spans="1:12" ht="16.5" thickBot="1">
      <c r="A231" s="43" t="s">
        <v>19</v>
      </c>
      <c r="B231" s="36" t="s">
        <v>222</v>
      </c>
      <c r="C231" s="46"/>
      <c r="D231" s="47"/>
      <c r="E231" s="48"/>
      <c r="F231" s="47"/>
      <c r="G231" s="49"/>
      <c r="H231" s="47"/>
      <c r="I231" s="48"/>
      <c r="J231" s="47"/>
      <c r="K231" s="48"/>
      <c r="L231" s="37">
        <v>160000</v>
      </c>
    </row>
    <row r="232" spans="1:12" ht="47.25">
      <c r="A232" s="44" t="s">
        <v>21</v>
      </c>
      <c r="B232" s="41" t="s">
        <v>223</v>
      </c>
      <c r="C232" s="50"/>
      <c r="D232" s="51"/>
      <c r="E232" s="52"/>
      <c r="F232" s="51"/>
      <c r="G232" s="53"/>
      <c r="H232" s="51"/>
      <c r="I232" s="52"/>
      <c r="J232" s="51"/>
      <c r="K232" s="52"/>
      <c r="L232" s="42">
        <v>909291</v>
      </c>
    </row>
    <row r="233" spans="1:12" ht="15.75" customHeight="1">
      <c r="A233" s="565" t="s">
        <v>23</v>
      </c>
      <c r="B233" s="567" t="s">
        <v>224</v>
      </c>
      <c r="C233" s="569"/>
      <c r="D233" s="571"/>
      <c r="E233" s="573"/>
      <c r="F233" s="571"/>
      <c r="G233" s="586"/>
      <c r="H233" s="588"/>
      <c r="I233" s="573"/>
      <c r="J233" s="571"/>
      <c r="K233" s="573"/>
      <c r="L233" s="45"/>
    </row>
    <row r="234" spans="1:12" ht="15.75">
      <c r="A234" s="566"/>
      <c r="B234" s="568"/>
      <c r="C234" s="570"/>
      <c r="D234" s="572"/>
      <c r="E234" s="574"/>
      <c r="F234" s="572"/>
      <c r="G234" s="587"/>
      <c r="H234" s="589"/>
      <c r="I234" s="574"/>
      <c r="J234" s="572"/>
      <c r="K234" s="574"/>
      <c r="L234" s="54">
        <v>1400000</v>
      </c>
    </row>
    <row r="235" spans="1:12" ht="16.5" thickBot="1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40">
        <f>SUM(L227:L234)</f>
        <v>5642535.6899999995</v>
      </c>
    </row>
    <row r="236" spans="1:12" ht="15.75">
      <c r="A236" s="562" t="s">
        <v>25</v>
      </c>
      <c r="B236" s="563"/>
      <c r="C236" s="563"/>
      <c r="D236" s="563"/>
      <c r="E236" s="563"/>
      <c r="F236" s="563"/>
      <c r="G236" s="563"/>
      <c r="H236" s="563"/>
      <c r="I236" s="563"/>
      <c r="J236" s="563"/>
      <c r="K236" s="563"/>
      <c r="L236" s="564"/>
    </row>
    <row r="237" spans="1:12" ht="409.5" customHeight="1" thickBot="1">
      <c r="A237" s="55" t="s">
        <v>13</v>
      </c>
      <c r="B237" s="36" t="s">
        <v>225</v>
      </c>
      <c r="C237" s="36" t="s">
        <v>226</v>
      </c>
      <c r="D237" s="56"/>
      <c r="E237" s="57"/>
      <c r="F237" s="56"/>
      <c r="G237" s="58"/>
      <c r="H237" s="56"/>
      <c r="I237" s="57"/>
      <c r="J237" s="56"/>
      <c r="K237" s="57"/>
      <c r="L237" s="37">
        <v>118000</v>
      </c>
    </row>
    <row r="238" spans="1:12" ht="79.5" thickBot="1">
      <c r="A238" s="55" t="s">
        <v>16</v>
      </c>
      <c r="B238" s="62" t="s">
        <v>227</v>
      </c>
      <c r="C238" s="4"/>
      <c r="D238" s="59"/>
      <c r="E238" s="60"/>
      <c r="F238" s="56"/>
      <c r="G238" s="61"/>
      <c r="H238" s="59"/>
      <c r="I238" s="60"/>
      <c r="J238" s="59"/>
      <c r="K238" s="60"/>
      <c r="L238" s="37">
        <v>14000</v>
      </c>
    </row>
    <row r="239" spans="1:12" ht="79.5" thickBot="1">
      <c r="A239" s="63" t="s">
        <v>17</v>
      </c>
      <c r="B239" s="4" t="s">
        <v>228</v>
      </c>
      <c r="C239" s="36"/>
      <c r="D239" s="59"/>
      <c r="E239" s="57"/>
      <c r="F239" s="56"/>
      <c r="G239" s="61"/>
      <c r="H239" s="59"/>
      <c r="I239" s="60"/>
      <c r="J239" s="59"/>
      <c r="K239" s="60"/>
      <c r="L239" s="37">
        <v>57000</v>
      </c>
    </row>
    <row r="240" spans="1:12" ht="14.25" customHeight="1">
      <c r="A240" s="604" t="s">
        <v>19</v>
      </c>
      <c r="B240" s="599" t="s">
        <v>229</v>
      </c>
      <c r="C240" s="607"/>
      <c r="D240" s="575"/>
      <c r="E240" s="602"/>
      <c r="F240" s="575"/>
      <c r="G240" s="611"/>
      <c r="H240" s="614"/>
      <c r="I240" s="581"/>
      <c r="J240" s="578"/>
      <c r="K240" s="581"/>
      <c r="L240" s="549">
        <v>100000</v>
      </c>
    </row>
    <row r="241" spans="1:12" ht="14.25" customHeight="1">
      <c r="A241" s="605"/>
      <c r="B241" s="600"/>
      <c r="C241" s="608"/>
      <c r="D241" s="576"/>
      <c r="E241" s="603"/>
      <c r="F241" s="576"/>
      <c r="G241" s="612"/>
      <c r="H241" s="615"/>
      <c r="I241" s="582"/>
      <c r="J241" s="579"/>
      <c r="K241" s="582"/>
      <c r="L241" s="584"/>
    </row>
    <row r="242" spans="1:12" ht="15" customHeight="1" thickBot="1">
      <c r="A242" s="606"/>
      <c r="B242" s="601"/>
      <c r="C242" s="609"/>
      <c r="D242" s="577"/>
      <c r="E242" s="610"/>
      <c r="F242" s="577"/>
      <c r="G242" s="613"/>
      <c r="H242" s="616"/>
      <c r="I242" s="583"/>
      <c r="J242" s="580"/>
      <c r="K242" s="583"/>
      <c r="L242" s="585"/>
    </row>
    <row r="243" spans="1:12" ht="14.25">
      <c r="A243" s="604" t="s">
        <v>21</v>
      </c>
      <c r="B243" s="551" t="s">
        <v>230</v>
      </c>
      <c r="C243" s="623"/>
      <c r="D243" s="575"/>
      <c r="E243" s="602"/>
      <c r="F243" s="578"/>
      <c r="G243" s="611"/>
      <c r="H243" s="614"/>
      <c r="I243" s="581"/>
      <c r="J243" s="575"/>
      <c r="K243" s="602"/>
      <c r="L243" s="549">
        <v>58000</v>
      </c>
    </row>
    <row r="244" spans="1:12" ht="14.25">
      <c r="A244" s="605"/>
      <c r="B244" s="600"/>
      <c r="C244" s="624"/>
      <c r="D244" s="576"/>
      <c r="E244" s="603"/>
      <c r="F244" s="579"/>
      <c r="G244" s="612"/>
      <c r="H244" s="615"/>
      <c r="I244" s="582"/>
      <c r="J244" s="576"/>
      <c r="K244" s="603"/>
      <c r="L244" s="584"/>
    </row>
    <row r="245" spans="1:12" ht="14.25">
      <c r="A245" s="544" t="s">
        <v>23</v>
      </c>
      <c r="B245" s="534" t="s">
        <v>231</v>
      </c>
      <c r="C245" s="534"/>
      <c r="D245" s="540"/>
      <c r="E245" s="540"/>
      <c r="F245" s="538"/>
      <c r="G245" s="538"/>
      <c r="H245" s="540"/>
      <c r="I245" s="540"/>
      <c r="J245" s="538"/>
      <c r="K245" s="540"/>
      <c r="L245" s="532">
        <v>40000</v>
      </c>
    </row>
    <row r="246" spans="1:12" ht="14.25">
      <c r="A246" s="544"/>
      <c r="B246" s="534"/>
      <c r="C246" s="534"/>
      <c r="D246" s="540"/>
      <c r="E246" s="540"/>
      <c r="F246" s="538"/>
      <c r="G246" s="538"/>
      <c r="H246" s="540"/>
      <c r="I246" s="540"/>
      <c r="J246" s="538"/>
      <c r="K246" s="540"/>
      <c r="L246" s="532"/>
    </row>
    <row r="247" spans="1:12" ht="15.75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40">
        <f>L245+L243+L240+L239+L238+L237</f>
        <v>387000</v>
      </c>
    </row>
    <row r="248" spans="1:12" ht="15.75">
      <c r="A248" s="533" t="s">
        <v>28</v>
      </c>
      <c r="B248" s="533"/>
      <c r="C248" s="533"/>
      <c r="D248" s="533"/>
      <c r="E248" s="533"/>
      <c r="F248" s="533"/>
      <c r="G248" s="533"/>
      <c r="H248" s="533"/>
      <c r="I248" s="533"/>
      <c r="J248" s="533"/>
      <c r="K248" s="533"/>
      <c r="L248" s="533"/>
    </row>
    <row r="249" spans="1:12" ht="63.75" thickBot="1">
      <c r="A249" s="43" t="s">
        <v>13</v>
      </c>
      <c r="B249" s="36" t="s">
        <v>232</v>
      </c>
      <c r="C249" s="36" t="s">
        <v>233</v>
      </c>
      <c r="D249" s="56"/>
      <c r="E249" s="57"/>
      <c r="F249" s="56"/>
      <c r="G249" s="58"/>
      <c r="H249" s="56"/>
      <c r="I249" s="57"/>
      <c r="J249" s="56"/>
      <c r="K249" s="57"/>
      <c r="L249" s="37">
        <v>217190</v>
      </c>
    </row>
    <row r="250" spans="1:12" ht="14.25">
      <c r="A250" s="551" t="s">
        <v>16</v>
      </c>
      <c r="B250" s="551" t="s">
        <v>234</v>
      </c>
      <c r="C250" s="551" t="s">
        <v>235</v>
      </c>
      <c r="D250" s="578"/>
      <c r="E250" s="581"/>
      <c r="F250" s="578"/>
      <c r="G250" s="590"/>
      <c r="H250" s="593"/>
      <c r="I250" s="581"/>
      <c r="J250" s="578"/>
      <c r="K250" s="581"/>
      <c r="L250" s="549">
        <v>359850</v>
      </c>
    </row>
    <row r="251" spans="1:12" ht="14.25">
      <c r="A251" s="599"/>
      <c r="B251" s="600"/>
      <c r="C251" s="599"/>
      <c r="D251" s="579"/>
      <c r="E251" s="582"/>
      <c r="F251" s="579"/>
      <c r="G251" s="591"/>
      <c r="H251" s="594"/>
      <c r="I251" s="582"/>
      <c r="J251" s="579"/>
      <c r="K251" s="582"/>
      <c r="L251" s="584"/>
    </row>
    <row r="252" spans="1:12" ht="37.5" customHeight="1">
      <c r="A252" s="599"/>
      <c r="B252" s="600"/>
      <c r="C252" s="599"/>
      <c r="D252" s="579"/>
      <c r="E252" s="582"/>
      <c r="F252" s="579"/>
      <c r="G252" s="591"/>
      <c r="H252" s="594"/>
      <c r="I252" s="582"/>
      <c r="J252" s="579"/>
      <c r="K252" s="582"/>
      <c r="L252" s="584"/>
    </row>
    <row r="253" spans="1:12" ht="47.25">
      <c r="A253" s="72" t="s">
        <v>17</v>
      </c>
      <c r="B253" s="64" t="s">
        <v>236</v>
      </c>
      <c r="C253" s="64" t="s">
        <v>237</v>
      </c>
      <c r="D253" s="65"/>
      <c r="E253" s="66"/>
      <c r="F253" s="65"/>
      <c r="G253" s="67"/>
      <c r="H253" s="65"/>
      <c r="I253" s="66"/>
      <c r="J253" s="65"/>
      <c r="K253" s="66"/>
      <c r="L253" s="68">
        <v>283950</v>
      </c>
    </row>
    <row r="254" spans="1:12" ht="142.5" thickBot="1">
      <c r="A254" s="43" t="s">
        <v>19</v>
      </c>
      <c r="B254" s="36" t="s">
        <v>238</v>
      </c>
      <c r="C254" s="36" t="s">
        <v>239</v>
      </c>
      <c r="D254" s="56"/>
      <c r="E254" s="57"/>
      <c r="F254" s="56"/>
      <c r="G254" s="58"/>
      <c r="H254" s="56"/>
      <c r="I254" s="57"/>
      <c r="J254" s="56"/>
      <c r="K254" s="57"/>
      <c r="L254" s="37">
        <v>133260</v>
      </c>
    </row>
    <row r="255" spans="1:12" ht="63.75" thickBot="1">
      <c r="A255" s="43" t="s">
        <v>21</v>
      </c>
      <c r="B255" s="36" t="s">
        <v>240</v>
      </c>
      <c r="C255" s="36" t="s">
        <v>241</v>
      </c>
      <c r="D255" s="56"/>
      <c r="E255" s="57"/>
      <c r="F255" s="56"/>
      <c r="G255" s="58"/>
      <c r="H255" s="56"/>
      <c r="I255" s="57"/>
      <c r="J255" s="56"/>
      <c r="K255" s="57"/>
      <c r="L255" s="37">
        <v>172210</v>
      </c>
    </row>
    <row r="256" spans="1:12" ht="48" thickBot="1">
      <c r="A256" s="43" t="s">
        <v>23</v>
      </c>
      <c r="B256" s="73" t="s">
        <v>242</v>
      </c>
      <c r="C256" s="36" t="s">
        <v>237</v>
      </c>
      <c r="D256" s="56"/>
      <c r="E256" s="57"/>
      <c r="F256" s="56"/>
      <c r="G256" s="58"/>
      <c r="H256" s="56"/>
      <c r="I256" s="57"/>
      <c r="J256" s="56"/>
      <c r="K256" s="57"/>
      <c r="L256" s="37">
        <v>39190</v>
      </c>
    </row>
    <row r="257" spans="1:12" ht="47.25">
      <c r="A257" s="44" t="s">
        <v>41</v>
      </c>
      <c r="B257" s="74" t="s">
        <v>243</v>
      </c>
      <c r="C257" s="41" t="s">
        <v>237</v>
      </c>
      <c r="D257" s="69"/>
      <c r="E257" s="71"/>
      <c r="F257" s="69"/>
      <c r="G257" s="70"/>
      <c r="H257" s="69"/>
      <c r="I257" s="71"/>
      <c r="J257" s="69"/>
      <c r="K257" s="71"/>
      <c r="L257" s="42">
        <v>125520</v>
      </c>
    </row>
    <row r="258" spans="1:12" ht="15.75">
      <c r="A258" s="360"/>
      <c r="B258" s="361"/>
      <c r="C258" s="361"/>
      <c r="D258" s="361"/>
      <c r="E258" s="361"/>
      <c r="F258" s="361"/>
      <c r="G258" s="361"/>
      <c r="H258" s="361"/>
      <c r="I258" s="361"/>
      <c r="J258" s="361"/>
      <c r="K258" s="362"/>
      <c r="L258" s="8">
        <f>L257+L256+L255+L254+L253+L250+L249</f>
        <v>1331170</v>
      </c>
    </row>
    <row r="259" spans="1:12" ht="16.5" thickBot="1">
      <c r="A259" s="643" t="s">
        <v>44</v>
      </c>
      <c r="B259" s="644"/>
      <c r="C259" s="644"/>
      <c r="D259" s="644"/>
      <c r="E259" s="644"/>
      <c r="F259" s="644"/>
      <c r="G259" s="644"/>
      <c r="H259" s="644"/>
      <c r="I259" s="644"/>
      <c r="J259" s="644"/>
      <c r="K259" s="644"/>
      <c r="L259" s="645"/>
    </row>
    <row r="260" spans="1:12" ht="14.25">
      <c r="A260" s="551" t="s">
        <v>13</v>
      </c>
      <c r="B260" s="551" t="s">
        <v>244</v>
      </c>
      <c r="C260" s="646" t="s">
        <v>245</v>
      </c>
      <c r="D260" s="578"/>
      <c r="E260" s="581"/>
      <c r="F260" s="578"/>
      <c r="G260" s="590"/>
      <c r="H260" s="593"/>
      <c r="I260" s="581"/>
      <c r="J260" s="578"/>
      <c r="K260" s="581"/>
      <c r="L260" s="549">
        <v>265000</v>
      </c>
    </row>
    <row r="261" spans="1:12" ht="14.25">
      <c r="A261" s="599"/>
      <c r="B261" s="599"/>
      <c r="C261" s="647"/>
      <c r="D261" s="579"/>
      <c r="E261" s="582"/>
      <c r="F261" s="579"/>
      <c r="G261" s="591"/>
      <c r="H261" s="594"/>
      <c r="I261" s="582"/>
      <c r="J261" s="579"/>
      <c r="K261" s="582"/>
      <c r="L261" s="584"/>
    </row>
    <row r="262" spans="1:12" ht="14.25">
      <c r="A262" s="599"/>
      <c r="B262" s="599"/>
      <c r="C262" s="647"/>
      <c r="D262" s="579"/>
      <c r="E262" s="582"/>
      <c r="F262" s="579"/>
      <c r="G262" s="591"/>
      <c r="H262" s="594"/>
      <c r="I262" s="582"/>
      <c r="J262" s="579"/>
      <c r="K262" s="582"/>
      <c r="L262" s="584"/>
    </row>
    <row r="263" spans="1:12" ht="14.25">
      <c r="A263" s="599"/>
      <c r="B263" s="599"/>
      <c r="C263" s="647"/>
      <c r="D263" s="579"/>
      <c r="E263" s="582"/>
      <c r="F263" s="579"/>
      <c r="G263" s="591"/>
      <c r="H263" s="594"/>
      <c r="I263" s="582"/>
      <c r="J263" s="579"/>
      <c r="K263" s="582"/>
      <c r="L263" s="584"/>
    </row>
    <row r="264" spans="1:12" ht="72.75" customHeight="1" thickBot="1">
      <c r="A264" s="552"/>
      <c r="B264" s="552"/>
      <c r="C264" s="648"/>
      <c r="D264" s="580"/>
      <c r="E264" s="583"/>
      <c r="F264" s="580"/>
      <c r="G264" s="592"/>
      <c r="H264" s="595"/>
      <c r="I264" s="583"/>
      <c r="J264" s="580"/>
      <c r="K264" s="583"/>
      <c r="L264" s="585"/>
    </row>
    <row r="265" spans="1:12" ht="14.25">
      <c r="A265" s="551" t="s">
        <v>16</v>
      </c>
      <c r="B265" s="551" t="s">
        <v>246</v>
      </c>
      <c r="C265" s="551" t="s">
        <v>247</v>
      </c>
      <c r="D265" s="575"/>
      <c r="E265" s="581"/>
      <c r="F265" s="578"/>
      <c r="G265" s="590"/>
      <c r="H265" s="614"/>
      <c r="I265" s="581"/>
      <c r="J265" s="578"/>
      <c r="K265" s="602"/>
      <c r="L265" s="549">
        <v>60000</v>
      </c>
    </row>
    <row r="266" spans="1:12" ht="14.25">
      <c r="A266" s="599"/>
      <c r="B266" s="599"/>
      <c r="C266" s="600"/>
      <c r="D266" s="576"/>
      <c r="E266" s="582"/>
      <c r="F266" s="579"/>
      <c r="G266" s="591"/>
      <c r="H266" s="615"/>
      <c r="I266" s="582"/>
      <c r="J266" s="579"/>
      <c r="K266" s="603"/>
      <c r="L266" s="584"/>
    </row>
    <row r="267" spans="1:12" ht="14.25">
      <c r="A267" s="599"/>
      <c r="B267" s="599"/>
      <c r="C267" s="600"/>
      <c r="D267" s="576"/>
      <c r="E267" s="582"/>
      <c r="F267" s="579"/>
      <c r="G267" s="591"/>
      <c r="H267" s="615"/>
      <c r="I267" s="582"/>
      <c r="J267" s="579"/>
      <c r="K267" s="603"/>
      <c r="L267" s="584"/>
    </row>
    <row r="268" spans="1:12" ht="103.5" customHeight="1">
      <c r="A268" s="599"/>
      <c r="B268" s="599"/>
      <c r="C268" s="600"/>
      <c r="D268" s="576"/>
      <c r="E268" s="582"/>
      <c r="F268" s="579"/>
      <c r="G268" s="591"/>
      <c r="H268" s="615"/>
      <c r="I268" s="582"/>
      <c r="J268" s="579"/>
      <c r="K268" s="603"/>
      <c r="L268" s="584"/>
    </row>
    <row r="269" spans="1:12" ht="94.5">
      <c r="A269" s="72" t="s">
        <v>17</v>
      </c>
      <c r="B269" s="64" t="s">
        <v>248</v>
      </c>
      <c r="C269" s="64" t="s">
        <v>249</v>
      </c>
      <c r="D269" s="78"/>
      <c r="E269" s="77"/>
      <c r="F269" s="78"/>
      <c r="G269" s="79"/>
      <c r="H269" s="78"/>
      <c r="I269" s="66"/>
      <c r="J269" s="65"/>
      <c r="K269" s="66"/>
      <c r="L269" s="68">
        <v>60000</v>
      </c>
    </row>
    <row r="270" spans="1:12" ht="78.75">
      <c r="A270" s="44" t="s">
        <v>19</v>
      </c>
      <c r="B270" s="41" t="s">
        <v>250</v>
      </c>
      <c r="C270" s="41" t="s">
        <v>251</v>
      </c>
      <c r="D270" s="69"/>
      <c r="E270" s="71"/>
      <c r="F270" s="69"/>
      <c r="G270" s="70"/>
      <c r="H270" s="69"/>
      <c r="I270" s="71"/>
      <c r="J270" s="69"/>
      <c r="K270" s="71"/>
      <c r="L270" s="42">
        <v>80000</v>
      </c>
    </row>
    <row r="271" spans="1:12" ht="14.25">
      <c r="A271" s="639" t="s">
        <v>21</v>
      </c>
      <c r="B271" s="565" t="s">
        <v>252</v>
      </c>
      <c r="C271" s="567" t="s">
        <v>253</v>
      </c>
      <c r="D271" s="627"/>
      <c r="E271" s="637"/>
      <c r="F271" s="625"/>
      <c r="G271" s="635"/>
      <c r="H271" s="621"/>
      <c r="I271" s="637"/>
      <c r="J271" s="625"/>
      <c r="K271" s="637"/>
      <c r="L271" s="619">
        <v>68000</v>
      </c>
    </row>
    <row r="272" spans="1:12" ht="14.25">
      <c r="A272" s="640"/>
      <c r="B272" s="642"/>
      <c r="C272" s="599"/>
      <c r="D272" s="576"/>
      <c r="E272" s="582"/>
      <c r="F272" s="579"/>
      <c r="G272" s="591"/>
      <c r="H272" s="615"/>
      <c r="I272" s="582"/>
      <c r="J272" s="579"/>
      <c r="K272" s="582"/>
      <c r="L272" s="634"/>
    </row>
    <row r="273" spans="1:12" ht="14.25">
      <c r="A273" s="640"/>
      <c r="B273" s="642"/>
      <c r="C273" s="599"/>
      <c r="D273" s="576"/>
      <c r="E273" s="582"/>
      <c r="F273" s="579"/>
      <c r="G273" s="591"/>
      <c r="H273" s="615"/>
      <c r="I273" s="582"/>
      <c r="J273" s="579"/>
      <c r="K273" s="582"/>
      <c r="L273" s="634"/>
    </row>
    <row r="274" spans="1:12" ht="14.25">
      <c r="A274" s="640"/>
      <c r="B274" s="642"/>
      <c r="C274" s="599"/>
      <c r="D274" s="576"/>
      <c r="E274" s="582"/>
      <c r="F274" s="579"/>
      <c r="G274" s="591"/>
      <c r="H274" s="615"/>
      <c r="I274" s="582"/>
      <c r="J274" s="579"/>
      <c r="K274" s="582"/>
      <c r="L274" s="634"/>
    </row>
    <row r="275" spans="1:12" ht="30.75" customHeight="1">
      <c r="A275" s="641"/>
      <c r="B275" s="566"/>
      <c r="C275" s="568"/>
      <c r="D275" s="628"/>
      <c r="E275" s="638"/>
      <c r="F275" s="626"/>
      <c r="G275" s="636"/>
      <c r="H275" s="622"/>
      <c r="I275" s="638"/>
      <c r="J275" s="626"/>
      <c r="K275" s="638"/>
      <c r="L275" s="620"/>
    </row>
    <row r="276" spans="1:12" ht="15.75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40">
        <v>533000</v>
      </c>
    </row>
    <row r="277" spans="1:12" ht="16.5" thickBot="1">
      <c r="A277" s="631" t="s">
        <v>53</v>
      </c>
      <c r="B277" s="632"/>
      <c r="C277" s="632"/>
      <c r="D277" s="632"/>
      <c r="E277" s="632"/>
      <c r="F277" s="632"/>
      <c r="G277" s="632"/>
      <c r="H277" s="632"/>
      <c r="I277" s="632"/>
      <c r="J277" s="632"/>
      <c r="K277" s="632"/>
      <c r="L277" s="633"/>
    </row>
    <row r="278" spans="1:12" ht="14.25">
      <c r="A278" s="551" t="s">
        <v>13</v>
      </c>
      <c r="B278" s="551" t="s">
        <v>254</v>
      </c>
      <c r="C278" s="551" t="s">
        <v>255</v>
      </c>
      <c r="D278" s="575"/>
      <c r="E278" s="581"/>
      <c r="F278" s="578"/>
      <c r="G278" s="611"/>
      <c r="H278" s="614"/>
      <c r="I278" s="581"/>
      <c r="J278" s="578"/>
      <c r="K278" s="602"/>
      <c r="L278" s="549">
        <v>0</v>
      </c>
    </row>
    <row r="279" spans="1:12" ht="59.25" customHeight="1" thickBot="1">
      <c r="A279" s="552"/>
      <c r="B279" s="601"/>
      <c r="C279" s="552"/>
      <c r="D279" s="577"/>
      <c r="E279" s="583"/>
      <c r="F279" s="580"/>
      <c r="G279" s="613"/>
      <c r="H279" s="616"/>
      <c r="I279" s="583"/>
      <c r="J279" s="580"/>
      <c r="K279" s="610"/>
      <c r="L279" s="585"/>
    </row>
    <row r="280" spans="1:12" ht="79.5" thickBot="1">
      <c r="A280" s="43" t="s">
        <v>16</v>
      </c>
      <c r="B280" s="36" t="s">
        <v>256</v>
      </c>
      <c r="C280" s="36" t="s">
        <v>257</v>
      </c>
      <c r="D280" s="59"/>
      <c r="E280" s="57"/>
      <c r="F280" s="59"/>
      <c r="G280" s="61"/>
      <c r="H280" s="59"/>
      <c r="I280" s="57"/>
      <c r="J280" s="59"/>
      <c r="K280" s="60"/>
      <c r="L280" s="37">
        <v>0</v>
      </c>
    </row>
    <row r="281" spans="1:12" ht="78.75">
      <c r="A281" s="44" t="s">
        <v>17</v>
      </c>
      <c r="B281" s="41" t="s">
        <v>258</v>
      </c>
      <c r="C281" s="41" t="s">
        <v>259</v>
      </c>
      <c r="D281" s="75"/>
      <c r="E281" s="71"/>
      <c r="F281" s="69"/>
      <c r="G281" s="70"/>
      <c r="H281" s="75"/>
      <c r="I281" s="76"/>
      <c r="J281" s="75"/>
      <c r="K281" s="76"/>
      <c r="L281" s="42">
        <v>57000</v>
      </c>
    </row>
    <row r="282" spans="1:12" ht="14.25">
      <c r="A282" s="565" t="s">
        <v>19</v>
      </c>
      <c r="B282" s="567" t="s">
        <v>260</v>
      </c>
      <c r="C282" s="567" t="s">
        <v>261</v>
      </c>
      <c r="D282" s="627"/>
      <c r="E282" s="617"/>
      <c r="F282" s="625"/>
      <c r="G282" s="629"/>
      <c r="H282" s="621"/>
      <c r="I282" s="617"/>
      <c r="J282" s="625"/>
      <c r="K282" s="617"/>
      <c r="L282" s="619">
        <v>598000</v>
      </c>
    </row>
    <row r="283" spans="1:12" ht="53.25" customHeight="1">
      <c r="A283" s="566"/>
      <c r="B283" s="568"/>
      <c r="C283" s="568"/>
      <c r="D283" s="628"/>
      <c r="E283" s="618"/>
      <c r="F283" s="626"/>
      <c r="G283" s="630"/>
      <c r="H283" s="622"/>
      <c r="I283" s="618"/>
      <c r="J283" s="626"/>
      <c r="K283" s="618"/>
      <c r="L283" s="620"/>
    </row>
    <row r="284" spans="1:12" ht="15.75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40">
        <f>L278+L280+L281+L282</f>
        <v>655000</v>
      </c>
    </row>
    <row r="285" spans="1:12" ht="15.75">
      <c r="A285" s="533" t="s">
        <v>56</v>
      </c>
      <c r="B285" s="533"/>
      <c r="C285" s="533"/>
      <c r="D285" s="533"/>
      <c r="E285" s="533"/>
      <c r="F285" s="533"/>
      <c r="G285" s="533"/>
      <c r="H285" s="533"/>
      <c r="I285" s="533"/>
      <c r="J285" s="533"/>
      <c r="K285" s="533"/>
      <c r="L285" s="533"/>
    </row>
    <row r="286" spans="1:12" ht="32.25" thickBot="1">
      <c r="A286" s="43" t="s">
        <v>13</v>
      </c>
      <c r="B286" s="36" t="s">
        <v>262</v>
      </c>
      <c r="C286" s="36"/>
      <c r="D286" s="59"/>
      <c r="E286" s="60"/>
      <c r="F286" s="56"/>
      <c r="G286" s="58"/>
      <c r="H286" s="59"/>
      <c r="I286" s="60"/>
      <c r="J286" s="56"/>
      <c r="K286" s="57"/>
      <c r="L286" s="37">
        <v>60000</v>
      </c>
    </row>
    <row r="287" spans="1:12" ht="32.25" thickBot="1">
      <c r="A287" s="43" t="s">
        <v>16</v>
      </c>
      <c r="B287" s="36" t="s">
        <v>263</v>
      </c>
      <c r="C287" s="36"/>
      <c r="D287" s="56"/>
      <c r="E287" s="57"/>
      <c r="F287" s="56"/>
      <c r="G287" s="58"/>
      <c r="H287" s="56"/>
      <c r="I287" s="57"/>
      <c r="J287" s="56"/>
      <c r="K287" s="57"/>
      <c r="L287" s="37">
        <v>310000</v>
      </c>
    </row>
    <row r="288" spans="1:12" ht="48" thickBot="1">
      <c r="A288" s="43" t="s">
        <v>17</v>
      </c>
      <c r="B288" s="36" t="s">
        <v>264</v>
      </c>
      <c r="C288" s="36"/>
      <c r="D288" s="56"/>
      <c r="E288" s="57"/>
      <c r="F288" s="56"/>
      <c r="G288" s="58"/>
      <c r="H288" s="56"/>
      <c r="I288" s="57"/>
      <c r="J288" s="56"/>
      <c r="K288" s="57"/>
      <c r="L288" s="37">
        <v>450000</v>
      </c>
    </row>
    <row r="289" spans="1:12" ht="45.75" customHeight="1" thickBot="1">
      <c r="A289" s="43" t="s">
        <v>19</v>
      </c>
      <c r="B289" s="36" t="s">
        <v>265</v>
      </c>
      <c r="C289" s="36"/>
      <c r="D289" s="59"/>
      <c r="E289" s="60"/>
      <c r="F289" s="59"/>
      <c r="G289" s="61"/>
      <c r="H289" s="56"/>
      <c r="I289" s="57"/>
      <c r="J289" s="59"/>
      <c r="K289" s="60"/>
      <c r="L289" s="37">
        <v>160000</v>
      </c>
    </row>
    <row r="290" spans="1:12" ht="14.25">
      <c r="A290" s="551" t="s">
        <v>21</v>
      </c>
      <c r="B290" s="551" t="s">
        <v>266</v>
      </c>
      <c r="C290" s="551" t="s">
        <v>267</v>
      </c>
      <c r="D290" s="575"/>
      <c r="E290" s="602"/>
      <c r="F290" s="575"/>
      <c r="G290" s="611"/>
      <c r="H290" s="593"/>
      <c r="I290" s="581"/>
      <c r="J290" s="578"/>
      <c r="K290" s="581"/>
      <c r="L290" s="549">
        <v>90000</v>
      </c>
    </row>
    <row r="291" spans="1:12" ht="14.25">
      <c r="A291" s="599"/>
      <c r="B291" s="599"/>
      <c r="C291" s="600"/>
      <c r="D291" s="576"/>
      <c r="E291" s="603"/>
      <c r="F291" s="576"/>
      <c r="G291" s="612"/>
      <c r="H291" s="594"/>
      <c r="I291" s="582"/>
      <c r="J291" s="579"/>
      <c r="K291" s="582"/>
      <c r="L291" s="584"/>
    </row>
    <row r="292" spans="1:12" ht="14.25">
      <c r="A292" s="599"/>
      <c r="B292" s="599"/>
      <c r="C292" s="600"/>
      <c r="D292" s="576"/>
      <c r="E292" s="603"/>
      <c r="F292" s="576"/>
      <c r="G292" s="612"/>
      <c r="H292" s="594"/>
      <c r="I292" s="582"/>
      <c r="J292" s="579"/>
      <c r="K292" s="582"/>
      <c r="L292" s="584"/>
    </row>
    <row r="293" spans="1:12" ht="14.25">
      <c r="A293" s="599"/>
      <c r="B293" s="599"/>
      <c r="C293" s="600"/>
      <c r="D293" s="576"/>
      <c r="E293" s="603"/>
      <c r="F293" s="576"/>
      <c r="G293" s="612"/>
      <c r="H293" s="594"/>
      <c r="I293" s="582"/>
      <c r="J293" s="579"/>
      <c r="K293" s="582"/>
      <c r="L293" s="584"/>
    </row>
    <row r="294" spans="1:12" ht="14.25">
      <c r="A294" s="599"/>
      <c r="B294" s="599"/>
      <c r="C294" s="600"/>
      <c r="D294" s="576"/>
      <c r="E294" s="603"/>
      <c r="F294" s="576"/>
      <c r="G294" s="612"/>
      <c r="H294" s="594"/>
      <c r="I294" s="582"/>
      <c r="J294" s="579"/>
      <c r="K294" s="582"/>
      <c r="L294" s="584"/>
    </row>
    <row r="295" spans="1:12" ht="14.25">
      <c r="A295" s="599"/>
      <c r="B295" s="599"/>
      <c r="C295" s="600"/>
      <c r="D295" s="576"/>
      <c r="E295" s="603"/>
      <c r="F295" s="576"/>
      <c r="G295" s="612"/>
      <c r="H295" s="594"/>
      <c r="I295" s="582"/>
      <c r="J295" s="579"/>
      <c r="K295" s="582"/>
      <c r="L295" s="584"/>
    </row>
    <row r="296" spans="1:12" ht="14.25">
      <c r="A296" s="599"/>
      <c r="B296" s="599"/>
      <c r="C296" s="600"/>
      <c r="D296" s="576"/>
      <c r="E296" s="603"/>
      <c r="F296" s="576"/>
      <c r="G296" s="612"/>
      <c r="H296" s="594"/>
      <c r="I296" s="582"/>
      <c r="J296" s="579"/>
      <c r="K296" s="582"/>
      <c r="L296" s="584"/>
    </row>
    <row r="297" spans="1:12" ht="14.25">
      <c r="A297" s="599"/>
      <c r="B297" s="599"/>
      <c r="C297" s="600"/>
      <c r="D297" s="576"/>
      <c r="E297" s="603"/>
      <c r="F297" s="576"/>
      <c r="G297" s="612"/>
      <c r="H297" s="594"/>
      <c r="I297" s="582"/>
      <c r="J297" s="579"/>
      <c r="K297" s="582"/>
      <c r="L297" s="584"/>
    </row>
    <row r="298" spans="1:12" ht="14.25">
      <c r="A298" s="599"/>
      <c r="B298" s="599"/>
      <c r="C298" s="600"/>
      <c r="D298" s="576"/>
      <c r="E298" s="603"/>
      <c r="F298" s="576"/>
      <c r="G298" s="612"/>
      <c r="H298" s="594"/>
      <c r="I298" s="582"/>
      <c r="J298" s="579"/>
      <c r="K298" s="582"/>
      <c r="L298" s="584"/>
    </row>
    <row r="299" spans="1:12" ht="15" thickBot="1">
      <c r="A299" s="552"/>
      <c r="B299" s="552"/>
      <c r="C299" s="601"/>
      <c r="D299" s="577"/>
      <c r="E299" s="610"/>
      <c r="F299" s="577"/>
      <c r="G299" s="613"/>
      <c r="H299" s="595"/>
      <c r="I299" s="583"/>
      <c r="J299" s="580"/>
      <c r="K299" s="583"/>
      <c r="L299" s="585"/>
    </row>
    <row r="300" spans="1:12" ht="14.25">
      <c r="A300" s="551" t="s">
        <v>23</v>
      </c>
      <c r="B300" s="551" t="s">
        <v>268</v>
      </c>
      <c r="C300" s="551"/>
      <c r="D300" s="575"/>
      <c r="E300" s="602"/>
      <c r="F300" s="575"/>
      <c r="G300" s="611"/>
      <c r="H300" s="593"/>
      <c r="I300" s="581"/>
      <c r="J300" s="578"/>
      <c r="K300" s="581"/>
      <c r="L300" s="549">
        <v>60000</v>
      </c>
    </row>
    <row r="301" spans="1:12" ht="42.75" customHeight="1">
      <c r="A301" s="599"/>
      <c r="B301" s="600"/>
      <c r="C301" s="599"/>
      <c r="D301" s="576"/>
      <c r="E301" s="603"/>
      <c r="F301" s="576"/>
      <c r="G301" s="612"/>
      <c r="H301" s="594"/>
      <c r="I301" s="582"/>
      <c r="J301" s="579"/>
      <c r="K301" s="582"/>
      <c r="L301" s="584"/>
    </row>
    <row r="302" spans="1:12" ht="14.25">
      <c r="A302" s="565" t="s">
        <v>41</v>
      </c>
      <c r="B302" s="567" t="s">
        <v>269</v>
      </c>
      <c r="C302" s="567" t="s">
        <v>270</v>
      </c>
      <c r="D302" s="625"/>
      <c r="E302" s="637"/>
      <c r="F302" s="625"/>
      <c r="G302" s="635"/>
      <c r="H302" s="649"/>
      <c r="I302" s="637"/>
      <c r="J302" s="625"/>
      <c r="K302" s="637"/>
      <c r="L302" s="619">
        <v>300000</v>
      </c>
    </row>
    <row r="303" spans="1:12" ht="14.25">
      <c r="A303" s="642"/>
      <c r="B303" s="599"/>
      <c r="C303" s="599"/>
      <c r="D303" s="579"/>
      <c r="E303" s="582"/>
      <c r="F303" s="579"/>
      <c r="G303" s="591"/>
      <c r="H303" s="594"/>
      <c r="I303" s="582"/>
      <c r="J303" s="579"/>
      <c r="K303" s="582"/>
      <c r="L303" s="634"/>
    </row>
    <row r="304" spans="1:12" ht="14.25">
      <c r="A304" s="642"/>
      <c r="B304" s="599"/>
      <c r="C304" s="599"/>
      <c r="D304" s="579"/>
      <c r="E304" s="582"/>
      <c r="F304" s="579"/>
      <c r="G304" s="591"/>
      <c r="H304" s="594"/>
      <c r="I304" s="582"/>
      <c r="J304" s="579"/>
      <c r="K304" s="582"/>
      <c r="L304" s="634"/>
    </row>
    <row r="305" spans="1:12" ht="14.25">
      <c r="A305" s="642"/>
      <c r="B305" s="599"/>
      <c r="C305" s="599"/>
      <c r="D305" s="579"/>
      <c r="E305" s="582"/>
      <c r="F305" s="579"/>
      <c r="G305" s="591"/>
      <c r="H305" s="594"/>
      <c r="I305" s="582"/>
      <c r="J305" s="579"/>
      <c r="K305" s="582"/>
      <c r="L305" s="634"/>
    </row>
    <row r="306" spans="1:12" ht="14.25">
      <c r="A306" s="642"/>
      <c r="B306" s="599"/>
      <c r="C306" s="599"/>
      <c r="D306" s="579"/>
      <c r="E306" s="582"/>
      <c r="F306" s="579"/>
      <c r="G306" s="591"/>
      <c r="H306" s="594"/>
      <c r="I306" s="582"/>
      <c r="J306" s="579"/>
      <c r="K306" s="582"/>
      <c r="L306" s="634"/>
    </row>
    <row r="307" spans="1:12" ht="14.25">
      <c r="A307" s="642"/>
      <c r="B307" s="599"/>
      <c r="C307" s="599"/>
      <c r="D307" s="579"/>
      <c r="E307" s="582"/>
      <c r="F307" s="579"/>
      <c r="G307" s="591"/>
      <c r="H307" s="594"/>
      <c r="I307" s="582"/>
      <c r="J307" s="579"/>
      <c r="K307" s="582"/>
      <c r="L307" s="634"/>
    </row>
    <row r="308" spans="1:12" ht="33" customHeight="1">
      <c r="A308" s="566"/>
      <c r="B308" s="568"/>
      <c r="C308" s="568"/>
      <c r="D308" s="626"/>
      <c r="E308" s="638"/>
      <c r="F308" s="626"/>
      <c r="G308" s="636"/>
      <c r="H308" s="650"/>
      <c r="I308" s="638"/>
      <c r="J308" s="626"/>
      <c r="K308" s="638"/>
      <c r="L308" s="620"/>
    </row>
    <row r="309" spans="1:12" ht="15.75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40">
        <v>1430000</v>
      </c>
    </row>
    <row r="310" spans="1:12" ht="15.75">
      <c r="A310" s="533" t="s">
        <v>65</v>
      </c>
      <c r="B310" s="533"/>
      <c r="C310" s="533"/>
      <c r="D310" s="533"/>
      <c r="E310" s="533"/>
      <c r="F310" s="533"/>
      <c r="G310" s="533"/>
      <c r="H310" s="533"/>
      <c r="I310" s="533"/>
      <c r="J310" s="533"/>
      <c r="K310" s="533"/>
      <c r="L310" s="533"/>
    </row>
    <row r="311" spans="1:12" ht="126.75" thickBot="1">
      <c r="A311" s="43" t="s">
        <v>13</v>
      </c>
      <c r="B311" s="41" t="s">
        <v>271</v>
      </c>
      <c r="C311" s="41" t="s">
        <v>272</v>
      </c>
      <c r="D311" s="75"/>
      <c r="E311" s="71"/>
      <c r="F311" s="69"/>
      <c r="G311" s="70"/>
      <c r="H311" s="69"/>
      <c r="I311" s="71"/>
      <c r="J311" s="69"/>
      <c r="K311" s="71"/>
      <c r="L311" s="42">
        <v>373409.5</v>
      </c>
    </row>
    <row r="312" spans="1:12" ht="14.25">
      <c r="A312" s="651" t="s">
        <v>16</v>
      </c>
      <c r="B312" s="565" t="s">
        <v>273</v>
      </c>
      <c r="C312" s="567" t="s">
        <v>274</v>
      </c>
      <c r="D312" s="627"/>
      <c r="E312" s="637"/>
      <c r="F312" s="625"/>
      <c r="G312" s="635"/>
      <c r="H312" s="649"/>
      <c r="I312" s="637"/>
      <c r="J312" s="625"/>
      <c r="K312" s="637"/>
      <c r="L312" s="619">
        <v>503000</v>
      </c>
    </row>
    <row r="313" spans="1:12" ht="36.75" customHeight="1">
      <c r="A313" s="652"/>
      <c r="B313" s="642"/>
      <c r="C313" s="599"/>
      <c r="D313" s="576"/>
      <c r="E313" s="582"/>
      <c r="F313" s="579"/>
      <c r="G313" s="591"/>
      <c r="H313" s="594"/>
      <c r="I313" s="582"/>
      <c r="J313" s="579"/>
      <c r="K313" s="582"/>
      <c r="L313" s="634"/>
    </row>
    <row r="314" spans="1:12" ht="16.5" thickBot="1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40">
        <v>876409.5</v>
      </c>
    </row>
    <row r="315" spans="1:12" ht="16.5" thickBot="1">
      <c r="A315" s="596" t="s">
        <v>68</v>
      </c>
      <c r="B315" s="597"/>
      <c r="C315" s="597"/>
      <c r="D315" s="597"/>
      <c r="E315" s="597"/>
      <c r="F315" s="597"/>
      <c r="G315" s="597"/>
      <c r="H315" s="597"/>
      <c r="I315" s="597"/>
      <c r="J315" s="597"/>
      <c r="K315" s="597"/>
      <c r="L315" s="598"/>
    </row>
    <row r="316" spans="1:12" ht="14.25">
      <c r="A316" s="551" t="s">
        <v>13</v>
      </c>
      <c r="B316" s="551" t="s">
        <v>275</v>
      </c>
      <c r="C316" s="551" t="s">
        <v>276</v>
      </c>
      <c r="D316" s="575"/>
      <c r="E316" s="581"/>
      <c r="F316" s="578"/>
      <c r="G316" s="590"/>
      <c r="H316" s="593"/>
      <c r="I316" s="581"/>
      <c r="J316" s="578"/>
      <c r="K316" s="581"/>
      <c r="L316" s="549">
        <v>290000</v>
      </c>
    </row>
    <row r="317" spans="1:12" ht="14.25">
      <c r="A317" s="599"/>
      <c r="B317" s="599"/>
      <c r="C317" s="600"/>
      <c r="D317" s="576"/>
      <c r="E317" s="582"/>
      <c r="F317" s="579"/>
      <c r="G317" s="591"/>
      <c r="H317" s="594"/>
      <c r="I317" s="582"/>
      <c r="J317" s="579"/>
      <c r="K317" s="582"/>
      <c r="L317" s="584"/>
    </row>
    <row r="318" spans="1:12" ht="14.25">
      <c r="A318" s="599"/>
      <c r="B318" s="599"/>
      <c r="C318" s="600"/>
      <c r="D318" s="576"/>
      <c r="E318" s="582"/>
      <c r="F318" s="579"/>
      <c r="G318" s="591"/>
      <c r="H318" s="594"/>
      <c r="I318" s="582"/>
      <c r="J318" s="579"/>
      <c r="K318" s="582"/>
      <c r="L318" s="584"/>
    </row>
    <row r="319" spans="1:12" ht="14.25">
      <c r="A319" s="599"/>
      <c r="B319" s="599"/>
      <c r="C319" s="600"/>
      <c r="D319" s="576"/>
      <c r="E319" s="582"/>
      <c r="F319" s="579"/>
      <c r="G319" s="591"/>
      <c r="H319" s="594"/>
      <c r="I319" s="582"/>
      <c r="J319" s="579"/>
      <c r="K319" s="582"/>
      <c r="L319" s="584"/>
    </row>
    <row r="320" spans="1:12" ht="14.25">
      <c r="A320" s="599"/>
      <c r="B320" s="599"/>
      <c r="C320" s="600"/>
      <c r="D320" s="576"/>
      <c r="E320" s="582"/>
      <c r="F320" s="579"/>
      <c r="G320" s="591"/>
      <c r="H320" s="594"/>
      <c r="I320" s="582"/>
      <c r="J320" s="579"/>
      <c r="K320" s="582"/>
      <c r="L320" s="584"/>
    </row>
    <row r="321" spans="1:12" ht="15" thickBot="1">
      <c r="A321" s="552"/>
      <c r="B321" s="552"/>
      <c r="C321" s="601"/>
      <c r="D321" s="577"/>
      <c r="E321" s="583"/>
      <c r="F321" s="580"/>
      <c r="G321" s="592"/>
      <c r="H321" s="595"/>
      <c r="I321" s="583"/>
      <c r="J321" s="580"/>
      <c r="K321" s="583"/>
      <c r="L321" s="585"/>
    </row>
    <row r="322" spans="1:12" ht="95.25" thickBot="1">
      <c r="A322" s="43" t="s">
        <v>16</v>
      </c>
      <c r="B322" s="36" t="s">
        <v>277</v>
      </c>
      <c r="C322" s="36" t="s">
        <v>278</v>
      </c>
      <c r="D322" s="80"/>
      <c r="E322" s="81"/>
      <c r="F322" s="56"/>
      <c r="G322" s="58"/>
      <c r="H322" s="56"/>
      <c r="I322" s="57"/>
      <c r="J322" s="56"/>
      <c r="K322" s="57"/>
      <c r="L322" s="37">
        <v>30000</v>
      </c>
    </row>
    <row r="323" spans="1:12" ht="35.25" customHeight="1">
      <c r="A323" s="44" t="s">
        <v>17</v>
      </c>
      <c r="B323" s="41" t="s">
        <v>279</v>
      </c>
      <c r="C323" s="41" t="s">
        <v>280</v>
      </c>
      <c r="D323" s="75"/>
      <c r="E323" s="71"/>
      <c r="F323" s="69"/>
      <c r="G323" s="70"/>
      <c r="H323" s="69"/>
      <c r="I323" s="71"/>
      <c r="J323" s="75"/>
      <c r="K323" s="76"/>
      <c r="L323" s="42">
        <v>60000</v>
      </c>
    </row>
    <row r="324" spans="1:12" ht="252">
      <c r="A324" s="72" t="s">
        <v>19</v>
      </c>
      <c r="B324" s="64" t="s">
        <v>281</v>
      </c>
      <c r="C324" s="64" t="s">
        <v>282</v>
      </c>
      <c r="D324" s="65"/>
      <c r="E324" s="66"/>
      <c r="F324" s="65"/>
      <c r="G324" s="67"/>
      <c r="H324" s="65"/>
      <c r="I324" s="66"/>
      <c r="J324" s="65"/>
      <c r="K324" s="66"/>
      <c r="L324" s="68">
        <v>440000</v>
      </c>
    </row>
    <row r="325" spans="1:12" ht="15.75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40">
        <f>SUM(L316:L324)</f>
        <v>820000</v>
      </c>
    </row>
    <row r="326" spans="1:12" ht="16.5" thickBot="1">
      <c r="A326" s="533" t="s">
        <v>73</v>
      </c>
      <c r="B326" s="533"/>
      <c r="C326" s="533"/>
      <c r="D326" s="533"/>
      <c r="E326" s="533"/>
      <c r="F326" s="533"/>
      <c r="G326" s="533"/>
      <c r="H326" s="533"/>
      <c r="I326" s="533"/>
      <c r="J326" s="533"/>
      <c r="K326" s="533"/>
      <c r="L326" s="533"/>
    </row>
    <row r="327" spans="1:12" ht="14.25">
      <c r="A327" s="551" t="s">
        <v>13</v>
      </c>
      <c r="B327" s="551" t="s">
        <v>283</v>
      </c>
      <c r="C327" s="551" t="s">
        <v>284</v>
      </c>
      <c r="D327" s="578"/>
      <c r="E327" s="581"/>
      <c r="F327" s="578"/>
      <c r="G327" s="590"/>
      <c r="H327" s="593"/>
      <c r="I327" s="581"/>
      <c r="J327" s="578"/>
      <c r="K327" s="581"/>
      <c r="L327" s="549">
        <v>231300</v>
      </c>
    </row>
    <row r="328" spans="1:12" ht="14.25">
      <c r="A328" s="599"/>
      <c r="B328" s="599"/>
      <c r="C328" s="600"/>
      <c r="D328" s="579"/>
      <c r="E328" s="582"/>
      <c r="F328" s="579"/>
      <c r="G328" s="591"/>
      <c r="H328" s="594"/>
      <c r="I328" s="582"/>
      <c r="J328" s="579"/>
      <c r="K328" s="582"/>
      <c r="L328" s="584"/>
    </row>
    <row r="329" spans="1:12" ht="39.75" customHeight="1" thickBot="1">
      <c r="A329" s="552"/>
      <c r="B329" s="552"/>
      <c r="C329" s="601"/>
      <c r="D329" s="580"/>
      <c r="E329" s="583"/>
      <c r="F329" s="580"/>
      <c r="G329" s="592"/>
      <c r="H329" s="595"/>
      <c r="I329" s="583"/>
      <c r="J329" s="580"/>
      <c r="K329" s="583"/>
      <c r="L329" s="585"/>
    </row>
    <row r="330" spans="1:12" ht="14.25">
      <c r="A330" s="551" t="s">
        <v>16</v>
      </c>
      <c r="B330" s="551" t="s">
        <v>285</v>
      </c>
      <c r="C330" s="551" t="s">
        <v>286</v>
      </c>
      <c r="D330" s="578"/>
      <c r="E330" s="581"/>
      <c r="F330" s="578"/>
      <c r="G330" s="590"/>
      <c r="H330" s="593"/>
      <c r="I330" s="581"/>
      <c r="J330" s="578"/>
      <c r="K330" s="581"/>
      <c r="L330" s="549">
        <v>555400</v>
      </c>
    </row>
    <row r="331" spans="1:12" ht="14.25">
      <c r="A331" s="599"/>
      <c r="B331" s="599"/>
      <c r="C331" s="600"/>
      <c r="D331" s="579"/>
      <c r="E331" s="582"/>
      <c r="F331" s="579"/>
      <c r="G331" s="591"/>
      <c r="H331" s="594"/>
      <c r="I331" s="582"/>
      <c r="J331" s="579"/>
      <c r="K331" s="582"/>
      <c r="L331" s="584"/>
    </row>
    <row r="332" spans="1:12" ht="54" customHeight="1">
      <c r="A332" s="599"/>
      <c r="B332" s="599"/>
      <c r="C332" s="600"/>
      <c r="D332" s="579"/>
      <c r="E332" s="582"/>
      <c r="F332" s="579"/>
      <c r="G332" s="591"/>
      <c r="H332" s="594"/>
      <c r="I332" s="582"/>
      <c r="J332" s="579"/>
      <c r="K332" s="582"/>
      <c r="L332" s="584"/>
    </row>
    <row r="333" spans="1:12" ht="14.25">
      <c r="A333" s="534" t="s">
        <v>17</v>
      </c>
      <c r="B333" s="534" t="s">
        <v>287</v>
      </c>
      <c r="C333" s="534" t="s">
        <v>288</v>
      </c>
      <c r="D333" s="540"/>
      <c r="E333" s="538"/>
      <c r="F333" s="538"/>
      <c r="G333" s="538"/>
      <c r="H333" s="538"/>
      <c r="I333" s="538"/>
      <c r="J333" s="538"/>
      <c r="K333" s="538"/>
      <c r="L333" s="532">
        <v>372560</v>
      </c>
    </row>
    <row r="334" spans="1:12" ht="38.25" customHeight="1">
      <c r="A334" s="534"/>
      <c r="B334" s="534"/>
      <c r="C334" s="535"/>
      <c r="D334" s="540"/>
      <c r="E334" s="538"/>
      <c r="F334" s="538"/>
      <c r="G334" s="538"/>
      <c r="H334" s="538"/>
      <c r="I334" s="538"/>
      <c r="J334" s="538"/>
      <c r="K334" s="538"/>
      <c r="L334" s="532"/>
    </row>
    <row r="335" spans="1:12" ht="39" customHeight="1">
      <c r="A335" s="534" t="s">
        <v>19</v>
      </c>
      <c r="B335" s="534" t="s">
        <v>289</v>
      </c>
      <c r="C335" s="534" t="s">
        <v>290</v>
      </c>
      <c r="D335" s="538"/>
      <c r="E335" s="538"/>
      <c r="F335" s="538"/>
      <c r="G335" s="538"/>
      <c r="H335" s="538"/>
      <c r="I335" s="538"/>
      <c r="J335" s="538"/>
      <c r="K335" s="538"/>
      <c r="L335" s="532">
        <v>168000</v>
      </c>
    </row>
    <row r="336" spans="1:12" ht="14.25">
      <c r="A336" s="534"/>
      <c r="B336" s="534"/>
      <c r="C336" s="534"/>
      <c r="D336" s="538"/>
      <c r="E336" s="538"/>
      <c r="F336" s="538"/>
      <c r="G336" s="538"/>
      <c r="H336" s="538"/>
      <c r="I336" s="538"/>
      <c r="J336" s="538"/>
      <c r="K336" s="538"/>
      <c r="L336" s="532"/>
    </row>
    <row r="337" spans="1:12" ht="16.5" thickBot="1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40">
        <v>1327260</v>
      </c>
    </row>
    <row r="338" spans="1:12" ht="15.75">
      <c r="A338" s="562" t="s">
        <v>81</v>
      </c>
      <c r="B338" s="563"/>
      <c r="C338" s="563"/>
      <c r="D338" s="563"/>
      <c r="E338" s="563"/>
      <c r="F338" s="563"/>
      <c r="G338" s="563"/>
      <c r="H338" s="563"/>
      <c r="I338" s="563"/>
      <c r="J338" s="563"/>
      <c r="K338" s="563"/>
      <c r="L338" s="564"/>
    </row>
    <row r="339" spans="1:12" ht="14.25">
      <c r="A339" s="599" t="s">
        <v>13</v>
      </c>
      <c r="B339" s="599" t="s">
        <v>291</v>
      </c>
      <c r="C339" s="567" t="s">
        <v>292</v>
      </c>
      <c r="D339" s="579"/>
      <c r="E339" s="582"/>
      <c r="F339" s="579"/>
      <c r="G339" s="612"/>
      <c r="H339" s="594"/>
      <c r="I339" s="582"/>
      <c r="J339" s="579"/>
      <c r="K339" s="603"/>
      <c r="L339" s="584">
        <v>360000</v>
      </c>
    </row>
    <row r="340" spans="1:12" ht="14.25">
      <c r="A340" s="599"/>
      <c r="B340" s="599"/>
      <c r="C340" s="600"/>
      <c r="D340" s="579"/>
      <c r="E340" s="582"/>
      <c r="F340" s="579"/>
      <c r="G340" s="612"/>
      <c r="H340" s="594"/>
      <c r="I340" s="582"/>
      <c r="J340" s="579"/>
      <c r="K340" s="603"/>
      <c r="L340" s="584"/>
    </row>
    <row r="341" spans="1:12" ht="14.25">
      <c r="A341" s="599"/>
      <c r="B341" s="599"/>
      <c r="C341" s="600"/>
      <c r="D341" s="579"/>
      <c r="E341" s="582"/>
      <c r="F341" s="579"/>
      <c r="G341" s="612"/>
      <c r="H341" s="594"/>
      <c r="I341" s="582"/>
      <c r="J341" s="579"/>
      <c r="K341" s="603"/>
      <c r="L341" s="584"/>
    </row>
    <row r="342" spans="1:12" ht="14.25">
      <c r="A342" s="599"/>
      <c r="B342" s="599"/>
      <c r="C342" s="600"/>
      <c r="D342" s="579"/>
      <c r="E342" s="582"/>
      <c r="F342" s="579"/>
      <c r="G342" s="612"/>
      <c r="H342" s="594"/>
      <c r="I342" s="582"/>
      <c r="J342" s="579"/>
      <c r="K342" s="603"/>
      <c r="L342" s="584"/>
    </row>
    <row r="343" spans="1:12" ht="15" thickBot="1">
      <c r="A343" s="599"/>
      <c r="B343" s="599"/>
      <c r="C343" s="601"/>
      <c r="D343" s="580"/>
      <c r="E343" s="583"/>
      <c r="F343" s="580"/>
      <c r="G343" s="613"/>
      <c r="H343" s="595"/>
      <c r="I343" s="583"/>
      <c r="J343" s="580"/>
      <c r="K343" s="610"/>
      <c r="L343" s="585"/>
    </row>
    <row r="344" spans="1:12" ht="78.75">
      <c r="A344" s="4" t="s">
        <v>16</v>
      </c>
      <c r="B344" s="4" t="s">
        <v>293</v>
      </c>
      <c r="C344" s="41" t="s">
        <v>294</v>
      </c>
      <c r="D344" s="88"/>
      <c r="E344" s="89"/>
      <c r="F344" s="88"/>
      <c r="G344" s="90"/>
      <c r="H344" s="87"/>
      <c r="I344" s="84"/>
      <c r="J344" s="86"/>
      <c r="K344" s="84"/>
      <c r="L344" s="85">
        <v>471000</v>
      </c>
    </row>
    <row r="345" spans="1:12" ht="63">
      <c r="A345" s="4" t="s">
        <v>17</v>
      </c>
      <c r="B345" s="4" t="s">
        <v>295</v>
      </c>
      <c r="C345" s="4" t="s">
        <v>296</v>
      </c>
      <c r="D345" s="15"/>
      <c r="E345" s="15"/>
      <c r="F345" s="15"/>
      <c r="G345" s="15"/>
      <c r="H345" s="14"/>
      <c r="I345" s="14"/>
      <c r="J345" s="14"/>
      <c r="K345" s="14"/>
      <c r="L345" s="7">
        <v>0</v>
      </c>
    </row>
    <row r="346" spans="1:12" ht="47.25">
      <c r="A346" s="4" t="s">
        <v>19</v>
      </c>
      <c r="B346" s="4" t="s">
        <v>297</v>
      </c>
      <c r="C346" s="4"/>
      <c r="D346" s="14"/>
      <c r="E346" s="14"/>
      <c r="F346" s="14"/>
      <c r="G346" s="14"/>
      <c r="H346" s="15"/>
      <c r="I346" s="15"/>
      <c r="J346" s="15"/>
      <c r="K346" s="15"/>
      <c r="L346" s="7">
        <v>60000</v>
      </c>
    </row>
    <row r="347" spans="1:12" ht="31.5">
      <c r="A347" s="4" t="s">
        <v>21</v>
      </c>
      <c r="B347" s="4" t="s">
        <v>298</v>
      </c>
      <c r="C347" s="4"/>
      <c r="D347" s="14"/>
      <c r="E347" s="14"/>
      <c r="F347" s="14"/>
      <c r="G347" s="14"/>
      <c r="H347" s="14"/>
      <c r="I347" s="14"/>
      <c r="J347" s="14"/>
      <c r="K347" s="14"/>
      <c r="L347" s="7">
        <v>156207</v>
      </c>
    </row>
    <row r="348" spans="1:12" ht="31.5">
      <c r="A348" s="4" t="s">
        <v>23</v>
      </c>
      <c r="B348" s="4" t="s">
        <v>299</v>
      </c>
      <c r="C348" s="4" t="s">
        <v>300</v>
      </c>
      <c r="D348" s="15"/>
      <c r="E348" s="15"/>
      <c r="F348" s="15"/>
      <c r="G348" s="15"/>
      <c r="H348" s="14"/>
      <c r="I348" s="14"/>
      <c r="J348" s="14"/>
      <c r="K348" s="14"/>
      <c r="L348" s="7">
        <v>30000</v>
      </c>
    </row>
    <row r="349" spans="1:12" ht="47.25">
      <c r="A349" s="4" t="s">
        <v>41</v>
      </c>
      <c r="B349" s="4" t="s">
        <v>301</v>
      </c>
      <c r="C349" s="4"/>
      <c r="D349" s="14"/>
      <c r="E349" s="14"/>
      <c r="F349" s="14"/>
      <c r="G349" s="14"/>
      <c r="H349" s="15"/>
      <c r="I349" s="15"/>
      <c r="J349" s="15"/>
      <c r="K349" s="15"/>
      <c r="L349" s="7">
        <v>49203</v>
      </c>
    </row>
    <row r="350" spans="1:12" ht="47.25">
      <c r="A350" s="4" t="s">
        <v>100</v>
      </c>
      <c r="B350" s="4" t="s">
        <v>302</v>
      </c>
      <c r="C350" s="4"/>
      <c r="D350" s="14"/>
      <c r="E350" s="14"/>
      <c r="F350" s="14"/>
      <c r="G350" s="14"/>
      <c r="H350" s="15"/>
      <c r="I350" s="15"/>
      <c r="J350" s="15"/>
      <c r="K350" s="15"/>
      <c r="L350" s="7">
        <v>58804</v>
      </c>
    </row>
    <row r="351" spans="1:12" ht="47.25">
      <c r="A351" s="4" t="s">
        <v>103</v>
      </c>
      <c r="B351" s="4" t="s">
        <v>303</v>
      </c>
      <c r="C351" s="4"/>
      <c r="D351" s="14"/>
      <c r="E351" s="14"/>
      <c r="F351" s="14"/>
      <c r="G351" s="14"/>
      <c r="H351" s="15"/>
      <c r="I351" s="15"/>
      <c r="J351" s="15"/>
      <c r="K351" s="15"/>
      <c r="L351" s="7">
        <v>164017</v>
      </c>
    </row>
    <row r="352" spans="1:12" ht="16.5" thickBot="1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40">
        <v>1349231</v>
      </c>
    </row>
    <row r="353" spans="1:12" ht="15.75">
      <c r="A353" s="562" t="s">
        <v>91</v>
      </c>
      <c r="B353" s="563"/>
      <c r="C353" s="563"/>
      <c r="D353" s="563"/>
      <c r="E353" s="563"/>
      <c r="F353" s="563"/>
      <c r="G353" s="563"/>
      <c r="H353" s="563"/>
      <c r="I353" s="563"/>
      <c r="J353" s="563"/>
      <c r="K353" s="563"/>
      <c r="L353" s="564"/>
    </row>
    <row r="354" spans="1:12" ht="32.25" thickBot="1">
      <c r="A354" s="43" t="s">
        <v>13</v>
      </c>
      <c r="B354" s="36" t="s">
        <v>304</v>
      </c>
      <c r="C354" s="36"/>
      <c r="D354" s="56"/>
      <c r="E354" s="57"/>
      <c r="F354" s="59"/>
      <c r="G354" s="61"/>
      <c r="H354" s="59"/>
      <c r="I354" s="60"/>
      <c r="J354" s="59"/>
      <c r="K354" s="60"/>
      <c r="L354" s="37">
        <v>9980</v>
      </c>
    </row>
    <row r="355" spans="1:12" ht="14.25">
      <c r="A355" s="551" t="s">
        <v>16</v>
      </c>
      <c r="B355" s="551" t="s">
        <v>305</v>
      </c>
      <c r="C355" s="551" t="s">
        <v>306</v>
      </c>
      <c r="D355" s="575"/>
      <c r="E355" s="602"/>
      <c r="F355" s="578"/>
      <c r="G355" s="590"/>
      <c r="H355" s="593"/>
      <c r="I355" s="581"/>
      <c r="J355" s="578"/>
      <c r="K355" s="581"/>
      <c r="L355" s="549">
        <v>119137</v>
      </c>
    </row>
    <row r="356" spans="1:12" ht="14.25">
      <c r="A356" s="599"/>
      <c r="B356" s="600"/>
      <c r="C356" s="599"/>
      <c r="D356" s="576"/>
      <c r="E356" s="603"/>
      <c r="F356" s="579"/>
      <c r="G356" s="591"/>
      <c r="H356" s="594"/>
      <c r="I356" s="582"/>
      <c r="J356" s="579"/>
      <c r="K356" s="582"/>
      <c r="L356" s="584"/>
    </row>
    <row r="357" spans="1:12" ht="61.5" customHeight="1" thickBot="1">
      <c r="A357" s="552"/>
      <c r="B357" s="601"/>
      <c r="C357" s="552"/>
      <c r="D357" s="577"/>
      <c r="E357" s="610"/>
      <c r="F357" s="580"/>
      <c r="G357" s="592"/>
      <c r="H357" s="595"/>
      <c r="I357" s="583"/>
      <c r="J357" s="580"/>
      <c r="K357" s="583"/>
      <c r="L357" s="585"/>
    </row>
    <row r="358" spans="1:12" ht="14.25">
      <c r="A358" s="551" t="s">
        <v>17</v>
      </c>
      <c r="B358" s="551" t="s">
        <v>307</v>
      </c>
      <c r="C358" s="551" t="s">
        <v>308</v>
      </c>
      <c r="D358" s="575"/>
      <c r="E358" s="581"/>
      <c r="F358" s="578"/>
      <c r="G358" s="590"/>
      <c r="H358" s="614"/>
      <c r="I358" s="602"/>
      <c r="J358" s="575"/>
      <c r="K358" s="602"/>
      <c r="L358" s="549">
        <v>12660</v>
      </c>
    </row>
    <row r="359" spans="1:12" ht="22.5" customHeight="1" thickBot="1">
      <c r="A359" s="552"/>
      <c r="B359" s="552"/>
      <c r="C359" s="552"/>
      <c r="D359" s="577"/>
      <c r="E359" s="583"/>
      <c r="F359" s="580"/>
      <c r="G359" s="592"/>
      <c r="H359" s="616"/>
      <c r="I359" s="610"/>
      <c r="J359" s="577"/>
      <c r="K359" s="610"/>
      <c r="L359" s="656"/>
    </row>
    <row r="360" spans="1:12" ht="32.25" thickBot="1">
      <c r="A360" s="43" t="s">
        <v>19</v>
      </c>
      <c r="B360" s="36" t="s">
        <v>309</v>
      </c>
      <c r="C360" s="36" t="s">
        <v>310</v>
      </c>
      <c r="D360" s="59"/>
      <c r="E360" s="57"/>
      <c r="F360" s="59"/>
      <c r="G360" s="61"/>
      <c r="H360" s="59"/>
      <c r="I360" s="57"/>
      <c r="J360" s="56"/>
      <c r="K360" s="60"/>
      <c r="L360" s="37">
        <v>211310</v>
      </c>
    </row>
    <row r="361" spans="1:12" ht="16.5" thickBot="1">
      <c r="A361" s="43" t="s">
        <v>21</v>
      </c>
      <c r="B361" s="36" t="s">
        <v>311</v>
      </c>
      <c r="C361" s="36"/>
      <c r="D361" s="59"/>
      <c r="E361" s="60"/>
      <c r="F361" s="56"/>
      <c r="G361" s="58"/>
      <c r="H361" s="59"/>
      <c r="I361" s="60"/>
      <c r="J361" s="59"/>
      <c r="K361" s="60"/>
      <c r="L361" s="37">
        <v>2645</v>
      </c>
    </row>
    <row r="362" spans="1:12" ht="32.25" thickBot="1">
      <c r="A362" s="43" t="s">
        <v>23</v>
      </c>
      <c r="B362" s="36" t="s">
        <v>312</v>
      </c>
      <c r="C362" s="36" t="s">
        <v>313</v>
      </c>
      <c r="D362" s="59"/>
      <c r="E362" s="57"/>
      <c r="F362" s="56"/>
      <c r="G362" s="61"/>
      <c r="H362" s="59"/>
      <c r="I362" s="60"/>
      <c r="J362" s="59"/>
      <c r="K362" s="60"/>
      <c r="L362" s="37">
        <v>18959</v>
      </c>
    </row>
    <row r="363" spans="1:12" ht="16.5" thickBot="1">
      <c r="A363" s="43" t="s">
        <v>41</v>
      </c>
      <c r="B363" s="36" t="s">
        <v>314</v>
      </c>
      <c r="C363" s="36"/>
      <c r="D363" s="59"/>
      <c r="E363" s="57"/>
      <c r="F363" s="56"/>
      <c r="G363" s="61"/>
      <c r="H363" s="59"/>
      <c r="I363" s="60"/>
      <c r="J363" s="59"/>
      <c r="K363" s="60"/>
      <c r="L363" s="37">
        <v>11688</v>
      </c>
    </row>
    <row r="364" spans="1:12" ht="14.25">
      <c r="A364" s="551" t="s">
        <v>100</v>
      </c>
      <c r="B364" s="551" t="s">
        <v>315</v>
      </c>
      <c r="C364" s="551"/>
      <c r="D364" s="575"/>
      <c r="E364" s="602"/>
      <c r="F364" s="578"/>
      <c r="G364" s="590"/>
      <c r="H364" s="614"/>
      <c r="I364" s="602"/>
      <c r="J364" s="575"/>
      <c r="K364" s="602"/>
      <c r="L364" s="549">
        <v>13097</v>
      </c>
    </row>
    <row r="365" spans="1:12" ht="15" thickBot="1">
      <c r="A365" s="552"/>
      <c r="B365" s="601"/>
      <c r="C365" s="552"/>
      <c r="D365" s="577"/>
      <c r="E365" s="610"/>
      <c r="F365" s="580"/>
      <c r="G365" s="592"/>
      <c r="H365" s="616"/>
      <c r="I365" s="610"/>
      <c r="J365" s="577"/>
      <c r="K365" s="610"/>
      <c r="L365" s="585"/>
    </row>
    <row r="366" spans="1:12" ht="48" thickBot="1">
      <c r="A366" s="43" t="s">
        <v>103</v>
      </c>
      <c r="B366" s="36" t="s">
        <v>316</v>
      </c>
      <c r="C366" s="36"/>
      <c r="D366" s="59"/>
      <c r="E366" s="57"/>
      <c r="F366" s="56"/>
      <c r="G366" s="58"/>
      <c r="H366" s="59"/>
      <c r="I366" s="60"/>
      <c r="J366" s="59"/>
      <c r="K366" s="60"/>
      <c r="L366" s="37">
        <v>21984</v>
      </c>
    </row>
    <row r="367" spans="1:12" ht="16.5" thickBot="1">
      <c r="A367" s="43" t="s">
        <v>105</v>
      </c>
      <c r="B367" s="36" t="s">
        <v>317</v>
      </c>
      <c r="C367" s="36"/>
      <c r="D367" s="59"/>
      <c r="E367" s="57"/>
      <c r="F367" s="56"/>
      <c r="G367" s="61"/>
      <c r="H367" s="59"/>
      <c r="I367" s="60"/>
      <c r="J367" s="59"/>
      <c r="K367" s="60"/>
      <c r="L367" s="37">
        <v>1400</v>
      </c>
    </row>
    <row r="368" spans="1:12" ht="63.75" thickBot="1">
      <c r="A368" s="43" t="s">
        <v>107</v>
      </c>
      <c r="B368" s="36" t="s">
        <v>318</v>
      </c>
      <c r="C368" s="36"/>
      <c r="D368" s="59"/>
      <c r="E368" s="60"/>
      <c r="F368" s="59"/>
      <c r="G368" s="61"/>
      <c r="H368" s="56"/>
      <c r="I368" s="57"/>
      <c r="J368" s="56"/>
      <c r="K368" s="57"/>
      <c r="L368" s="37">
        <v>46855</v>
      </c>
    </row>
    <row r="369" spans="1:12" ht="79.5" thickBot="1">
      <c r="A369" s="43" t="s">
        <v>109</v>
      </c>
      <c r="B369" s="36" t="s">
        <v>319</v>
      </c>
      <c r="C369" s="36"/>
      <c r="D369" s="59"/>
      <c r="E369" s="60"/>
      <c r="F369" s="59"/>
      <c r="G369" s="61"/>
      <c r="H369" s="56"/>
      <c r="I369" s="57"/>
      <c r="J369" s="56"/>
      <c r="K369" s="57"/>
      <c r="L369" s="37">
        <v>78800</v>
      </c>
    </row>
    <row r="370" spans="1:12" ht="79.5" thickBot="1">
      <c r="A370" s="44" t="s">
        <v>111</v>
      </c>
      <c r="B370" s="36" t="s">
        <v>320</v>
      </c>
      <c r="C370" s="36"/>
      <c r="D370" s="59"/>
      <c r="E370" s="60"/>
      <c r="F370" s="59"/>
      <c r="G370" s="61"/>
      <c r="H370" s="56"/>
      <c r="I370" s="57"/>
      <c r="J370" s="56"/>
      <c r="K370" s="57"/>
      <c r="L370" s="37">
        <v>51000</v>
      </c>
    </row>
    <row r="371" spans="1:12" ht="78.75">
      <c r="A371" s="83" t="s">
        <v>113</v>
      </c>
      <c r="B371" s="41" t="s">
        <v>321</v>
      </c>
      <c r="C371" s="41"/>
      <c r="D371" s="75"/>
      <c r="E371" s="76"/>
      <c r="F371" s="75"/>
      <c r="G371" s="82"/>
      <c r="H371" s="69"/>
      <c r="I371" s="71"/>
      <c r="J371" s="69"/>
      <c r="K371" s="71"/>
      <c r="L371" s="42">
        <v>20000</v>
      </c>
    </row>
    <row r="372" spans="1:12" ht="15.75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40">
        <v>619515</v>
      </c>
    </row>
    <row r="373" spans="1:12" ht="16.5" thickBot="1">
      <c r="A373" s="533" t="s">
        <v>130</v>
      </c>
      <c r="B373" s="533"/>
      <c r="C373" s="533"/>
      <c r="D373" s="533"/>
      <c r="E373" s="533"/>
      <c r="F373" s="533"/>
      <c r="G373" s="533"/>
      <c r="H373" s="533"/>
      <c r="I373" s="533"/>
      <c r="J373" s="533"/>
      <c r="K373" s="533"/>
      <c r="L373" s="533"/>
    </row>
    <row r="374" spans="1:12" ht="14.25">
      <c r="A374" s="551" t="s">
        <v>13</v>
      </c>
      <c r="B374" s="551" t="s">
        <v>322</v>
      </c>
      <c r="C374" s="551" t="s">
        <v>323</v>
      </c>
      <c r="D374" s="575"/>
      <c r="E374" s="602"/>
      <c r="F374" s="578"/>
      <c r="G374" s="590"/>
      <c r="H374" s="614"/>
      <c r="I374" s="602"/>
      <c r="J374" s="578"/>
      <c r="K374" s="581"/>
      <c r="L374" s="549">
        <v>200000</v>
      </c>
    </row>
    <row r="375" spans="1:12" ht="29.25" customHeight="1" thickBot="1">
      <c r="A375" s="552"/>
      <c r="B375" s="601"/>
      <c r="C375" s="552"/>
      <c r="D375" s="577"/>
      <c r="E375" s="610"/>
      <c r="F375" s="580"/>
      <c r="G375" s="592"/>
      <c r="H375" s="616"/>
      <c r="I375" s="610"/>
      <c r="J375" s="580"/>
      <c r="K375" s="583"/>
      <c r="L375" s="585"/>
    </row>
    <row r="376" spans="1:12" ht="48" thickBot="1">
      <c r="A376" s="43" t="s">
        <v>16</v>
      </c>
      <c r="B376" s="36" t="s">
        <v>324</v>
      </c>
      <c r="C376" s="36" t="s">
        <v>325</v>
      </c>
      <c r="D376" s="56"/>
      <c r="E376" s="57"/>
      <c r="F376" s="56"/>
      <c r="G376" s="58"/>
      <c r="H376" s="56"/>
      <c r="I376" s="57"/>
      <c r="J376" s="56"/>
      <c r="K376" s="57"/>
      <c r="L376" s="37">
        <v>20000</v>
      </c>
    </row>
    <row r="377" spans="1:12" ht="32.25" thickBot="1">
      <c r="A377" s="43" t="s">
        <v>17</v>
      </c>
      <c r="B377" s="36" t="s">
        <v>326</v>
      </c>
      <c r="C377" s="36" t="s">
        <v>327</v>
      </c>
      <c r="D377" s="56"/>
      <c r="E377" s="57"/>
      <c r="F377" s="59"/>
      <c r="G377" s="58"/>
      <c r="H377" s="59"/>
      <c r="I377" s="60"/>
      <c r="J377" s="59"/>
      <c r="K377" s="60"/>
      <c r="L377" s="37">
        <v>7000</v>
      </c>
    </row>
    <row r="378" spans="1:12" ht="63.75" thickBot="1">
      <c r="A378" s="43" t="s">
        <v>19</v>
      </c>
      <c r="B378" s="36" t="s">
        <v>328</v>
      </c>
      <c r="C378" s="36" t="s">
        <v>329</v>
      </c>
      <c r="D378" s="56"/>
      <c r="E378" s="57"/>
      <c r="F378" s="56"/>
      <c r="G378" s="58"/>
      <c r="H378" s="59"/>
      <c r="I378" s="60"/>
      <c r="J378" s="59"/>
      <c r="K378" s="60"/>
      <c r="L378" s="37">
        <v>10000</v>
      </c>
    </row>
    <row r="379" spans="1:12" ht="14.25">
      <c r="A379" s="551" t="s">
        <v>21</v>
      </c>
      <c r="B379" s="551" t="s">
        <v>330</v>
      </c>
      <c r="C379" s="551" t="s">
        <v>331</v>
      </c>
      <c r="D379" s="578"/>
      <c r="E379" s="581"/>
      <c r="F379" s="578"/>
      <c r="G379" s="590"/>
      <c r="H379" s="614"/>
      <c r="I379" s="602"/>
      <c r="J379" s="575"/>
      <c r="K379" s="602"/>
      <c r="L379" s="549">
        <v>44000</v>
      </c>
    </row>
    <row r="380" spans="1:12" ht="63" customHeight="1">
      <c r="A380" s="599"/>
      <c r="B380" s="600"/>
      <c r="C380" s="599"/>
      <c r="D380" s="579"/>
      <c r="E380" s="582"/>
      <c r="F380" s="579"/>
      <c r="G380" s="591"/>
      <c r="H380" s="615"/>
      <c r="I380" s="603"/>
      <c r="J380" s="576"/>
      <c r="K380" s="603"/>
      <c r="L380" s="584"/>
    </row>
    <row r="381" spans="1:12" ht="14.25">
      <c r="A381" s="565" t="s">
        <v>23</v>
      </c>
      <c r="B381" s="567" t="s">
        <v>332</v>
      </c>
      <c r="C381" s="567" t="s">
        <v>333</v>
      </c>
      <c r="D381" s="625"/>
      <c r="E381" s="637"/>
      <c r="F381" s="625"/>
      <c r="G381" s="635"/>
      <c r="H381" s="649"/>
      <c r="I381" s="637"/>
      <c r="J381" s="625"/>
      <c r="K381" s="637"/>
      <c r="L381" s="619">
        <v>170000</v>
      </c>
    </row>
    <row r="382" spans="1:12" ht="14.25">
      <c r="A382" s="642"/>
      <c r="B382" s="599"/>
      <c r="C382" s="599"/>
      <c r="D382" s="579"/>
      <c r="E382" s="582"/>
      <c r="F382" s="579"/>
      <c r="G382" s="591"/>
      <c r="H382" s="594"/>
      <c r="I382" s="582"/>
      <c r="J382" s="579"/>
      <c r="K382" s="582"/>
      <c r="L382" s="634"/>
    </row>
    <row r="383" spans="1:12" ht="39.75" customHeight="1">
      <c r="A383" s="642"/>
      <c r="B383" s="599"/>
      <c r="C383" s="599"/>
      <c r="D383" s="579"/>
      <c r="E383" s="582"/>
      <c r="F383" s="579"/>
      <c r="G383" s="591"/>
      <c r="H383" s="594"/>
      <c r="I383" s="582"/>
      <c r="J383" s="579"/>
      <c r="K383" s="582"/>
      <c r="L383" s="634"/>
    </row>
    <row r="384" spans="1:12" ht="16.5" thickBot="1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40">
        <v>451000</v>
      </c>
    </row>
    <row r="385" spans="1:12" ht="16.5" thickBot="1">
      <c r="A385" s="653" t="s">
        <v>155</v>
      </c>
      <c r="B385" s="654"/>
      <c r="C385" s="654"/>
      <c r="D385" s="654"/>
      <c r="E385" s="654"/>
      <c r="F385" s="654"/>
      <c r="G385" s="654"/>
      <c r="H385" s="654"/>
      <c r="I385" s="654"/>
      <c r="J385" s="654"/>
      <c r="K385" s="654"/>
      <c r="L385" s="655"/>
    </row>
    <row r="386" spans="1:12" ht="63.75" thickBot="1">
      <c r="A386" s="43" t="s">
        <v>13</v>
      </c>
      <c r="B386" s="36" t="s">
        <v>334</v>
      </c>
      <c r="C386" s="36" t="s">
        <v>335</v>
      </c>
      <c r="D386" s="59"/>
      <c r="E386" s="57"/>
      <c r="F386" s="56"/>
      <c r="G386" s="61"/>
      <c r="H386" s="59"/>
      <c r="I386" s="57"/>
      <c r="J386" s="56"/>
      <c r="K386" s="60"/>
      <c r="L386" s="37">
        <v>160000</v>
      </c>
    </row>
    <row r="387" spans="1:12" ht="48" thickBot="1">
      <c r="A387" s="43" t="s">
        <v>16</v>
      </c>
      <c r="B387" s="36" t="s">
        <v>336</v>
      </c>
      <c r="C387" s="36" t="s">
        <v>337</v>
      </c>
      <c r="D387" s="56"/>
      <c r="E387" s="57"/>
      <c r="F387" s="56"/>
      <c r="G387" s="58"/>
      <c r="H387" s="56"/>
      <c r="I387" s="57"/>
      <c r="J387" s="56"/>
      <c r="K387" s="57"/>
      <c r="L387" s="37">
        <v>220000</v>
      </c>
    </row>
    <row r="388" spans="1:12" ht="32.25" thickBot="1">
      <c r="A388" s="44" t="s">
        <v>17</v>
      </c>
      <c r="B388" s="36" t="s">
        <v>338</v>
      </c>
      <c r="C388" s="36" t="s">
        <v>339</v>
      </c>
      <c r="D388" s="59"/>
      <c r="E388" s="92"/>
      <c r="F388" s="95"/>
      <c r="G388" s="61"/>
      <c r="H388" s="59"/>
      <c r="I388" s="57"/>
      <c r="J388" s="56"/>
      <c r="K388" s="60"/>
      <c r="L388" s="37">
        <v>50000</v>
      </c>
    </row>
    <row r="389" spans="1:12" ht="31.5">
      <c r="A389" s="4" t="s">
        <v>19</v>
      </c>
      <c r="B389" s="41" t="s">
        <v>340</v>
      </c>
      <c r="C389" s="41"/>
      <c r="D389" s="69"/>
      <c r="E389" s="71"/>
      <c r="F389" s="69"/>
      <c r="G389" s="70"/>
      <c r="H389" s="69"/>
      <c r="I389" s="71"/>
      <c r="J389" s="69"/>
      <c r="K389" s="71"/>
      <c r="L389" s="42">
        <v>200000</v>
      </c>
    </row>
    <row r="390" spans="1:12" ht="90" customHeight="1">
      <c r="A390" s="44" t="s">
        <v>21</v>
      </c>
      <c r="B390" s="83" t="s">
        <v>341</v>
      </c>
      <c r="C390" s="83" t="s">
        <v>342</v>
      </c>
      <c r="D390" s="94"/>
      <c r="E390" s="94"/>
      <c r="F390" s="94"/>
      <c r="G390" s="94"/>
      <c r="H390" s="94"/>
      <c r="I390" s="93"/>
      <c r="J390" s="93"/>
      <c r="K390" s="93"/>
      <c r="L390" s="91">
        <v>200000</v>
      </c>
    </row>
    <row r="391" spans="1:12" ht="15.75">
      <c r="A391" s="38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40">
        <v>830000</v>
      </c>
    </row>
    <row r="392" spans="1:12" ht="15.75">
      <c r="A392" s="533" t="s">
        <v>166</v>
      </c>
      <c r="B392" s="533"/>
      <c r="C392" s="533"/>
      <c r="D392" s="533"/>
      <c r="E392" s="533"/>
      <c r="F392" s="533"/>
      <c r="G392" s="533"/>
      <c r="H392" s="533"/>
      <c r="I392" s="533"/>
      <c r="J392" s="533"/>
      <c r="K392" s="533"/>
      <c r="L392" s="533"/>
    </row>
    <row r="393" spans="1:12" ht="16.5" thickBot="1">
      <c r="A393" s="96" t="s">
        <v>13</v>
      </c>
      <c r="B393" s="96" t="s">
        <v>343</v>
      </c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1:12" ht="14.25">
      <c r="A394" s="551"/>
      <c r="B394" s="551" t="s">
        <v>344</v>
      </c>
      <c r="C394" s="551" t="s">
        <v>345</v>
      </c>
      <c r="D394" s="578"/>
      <c r="E394" s="581"/>
      <c r="F394" s="578"/>
      <c r="G394" s="590"/>
      <c r="H394" s="593"/>
      <c r="I394" s="581"/>
      <c r="J394" s="578"/>
      <c r="K394" s="581"/>
      <c r="L394" s="549">
        <v>290000</v>
      </c>
    </row>
    <row r="395" spans="1:12" ht="23.25" customHeight="1" thickBot="1">
      <c r="A395" s="552"/>
      <c r="B395" s="601"/>
      <c r="C395" s="552"/>
      <c r="D395" s="580"/>
      <c r="E395" s="583"/>
      <c r="F395" s="580"/>
      <c r="G395" s="592"/>
      <c r="H395" s="595"/>
      <c r="I395" s="583"/>
      <c r="J395" s="580"/>
      <c r="K395" s="583"/>
      <c r="L395" s="585"/>
    </row>
    <row r="396" spans="1:12" ht="16.5" thickBot="1">
      <c r="A396" s="44" t="s">
        <v>16</v>
      </c>
      <c r="B396" s="657" t="s">
        <v>346</v>
      </c>
      <c r="C396" s="658"/>
      <c r="D396" s="659"/>
      <c r="E396" s="659"/>
      <c r="F396" s="659"/>
      <c r="G396" s="659"/>
      <c r="H396" s="659"/>
      <c r="I396" s="659"/>
      <c r="J396" s="659"/>
      <c r="K396" s="659"/>
      <c r="L396" s="660"/>
    </row>
    <row r="397" spans="1:12" ht="14.25">
      <c r="A397" s="551"/>
      <c r="B397" s="551" t="s">
        <v>347</v>
      </c>
      <c r="C397" s="551" t="s">
        <v>348</v>
      </c>
      <c r="D397" s="575"/>
      <c r="E397" s="581"/>
      <c r="F397" s="578"/>
      <c r="G397" s="590"/>
      <c r="H397" s="593"/>
      <c r="I397" s="602"/>
      <c r="J397" s="578"/>
      <c r="K397" s="581"/>
      <c r="L397" s="549">
        <v>200000</v>
      </c>
    </row>
    <row r="398" spans="1:12" ht="21.75" customHeight="1" thickBot="1">
      <c r="A398" s="552"/>
      <c r="B398" s="663"/>
      <c r="C398" s="552"/>
      <c r="D398" s="577"/>
      <c r="E398" s="583"/>
      <c r="F398" s="580"/>
      <c r="G398" s="592"/>
      <c r="H398" s="595"/>
      <c r="I398" s="610"/>
      <c r="J398" s="580"/>
      <c r="K398" s="583"/>
      <c r="L398" s="585"/>
    </row>
    <row r="399" spans="1:12" ht="21.75" customHeight="1">
      <c r="A399" s="10" t="s">
        <v>17</v>
      </c>
      <c r="B399" s="661" t="s">
        <v>349</v>
      </c>
      <c r="C399" s="662"/>
      <c r="D399" s="15"/>
      <c r="E399" s="15"/>
      <c r="F399" s="15"/>
      <c r="G399" s="15"/>
      <c r="H399" s="15"/>
      <c r="I399" s="15"/>
      <c r="J399" s="15"/>
      <c r="K399" s="15"/>
      <c r="L399" s="7"/>
    </row>
    <row r="400" spans="1:12" ht="14.25">
      <c r="A400" s="565"/>
      <c r="B400" s="567" t="s">
        <v>350</v>
      </c>
      <c r="C400" s="567"/>
      <c r="D400" s="627"/>
      <c r="E400" s="637"/>
      <c r="F400" s="625"/>
      <c r="G400" s="635"/>
      <c r="H400" s="649"/>
      <c r="I400" s="637"/>
      <c r="J400" s="625"/>
      <c r="K400" s="637"/>
      <c r="L400" s="619">
        <v>280000</v>
      </c>
    </row>
    <row r="401" spans="1:12" ht="14.25">
      <c r="A401" s="642"/>
      <c r="B401" s="599"/>
      <c r="C401" s="599"/>
      <c r="D401" s="576"/>
      <c r="E401" s="582"/>
      <c r="F401" s="579"/>
      <c r="G401" s="591"/>
      <c r="H401" s="594"/>
      <c r="I401" s="582"/>
      <c r="J401" s="579"/>
      <c r="K401" s="582"/>
      <c r="L401" s="634"/>
    </row>
    <row r="402" spans="1:12" ht="27.75" customHeight="1">
      <c r="A402" s="566"/>
      <c r="B402" s="568"/>
      <c r="C402" s="568"/>
      <c r="D402" s="628"/>
      <c r="E402" s="638"/>
      <c r="F402" s="626"/>
      <c r="G402" s="636"/>
      <c r="H402" s="650"/>
      <c r="I402" s="638"/>
      <c r="J402" s="626"/>
      <c r="K402" s="638"/>
      <c r="L402" s="620"/>
    </row>
    <row r="403" spans="1:12" ht="15.75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40">
        <v>770000</v>
      </c>
    </row>
    <row r="404" spans="1:12" ht="16.5" thickBot="1">
      <c r="A404" s="533" t="s">
        <v>175</v>
      </c>
      <c r="B404" s="533"/>
      <c r="C404" s="533"/>
      <c r="D404" s="533"/>
      <c r="E404" s="533"/>
      <c r="F404" s="533"/>
      <c r="G404" s="533"/>
      <c r="H404" s="533"/>
      <c r="I404" s="533"/>
      <c r="J404" s="533"/>
      <c r="K404" s="533"/>
      <c r="L404" s="533"/>
    </row>
    <row r="405" spans="1:12" ht="14.25">
      <c r="A405" s="551" t="s">
        <v>13</v>
      </c>
      <c r="B405" s="551" t="s">
        <v>351</v>
      </c>
      <c r="C405" s="551"/>
      <c r="D405" s="575"/>
      <c r="E405" s="602"/>
      <c r="F405" s="578"/>
      <c r="G405" s="590"/>
      <c r="H405" s="593"/>
      <c r="I405" s="581"/>
      <c r="J405" s="578"/>
      <c r="K405" s="581"/>
      <c r="L405" s="549">
        <v>170000</v>
      </c>
    </row>
    <row r="406" spans="1:12" ht="45.75" customHeight="1" thickBot="1">
      <c r="A406" s="552"/>
      <c r="B406" s="601"/>
      <c r="C406" s="552"/>
      <c r="D406" s="577"/>
      <c r="E406" s="610"/>
      <c r="F406" s="580"/>
      <c r="G406" s="592"/>
      <c r="H406" s="595"/>
      <c r="I406" s="583"/>
      <c r="J406" s="580"/>
      <c r="K406" s="583"/>
      <c r="L406" s="585"/>
    </row>
    <row r="407" spans="1:12" ht="63.75" thickBot="1">
      <c r="A407" s="43" t="s">
        <v>16</v>
      </c>
      <c r="B407" s="36" t="s">
        <v>352</v>
      </c>
      <c r="C407" s="36"/>
      <c r="D407" s="56"/>
      <c r="E407" s="57"/>
      <c r="F407" s="56"/>
      <c r="G407" s="58"/>
      <c r="H407" s="56"/>
      <c r="I407" s="57"/>
      <c r="J407" s="56"/>
      <c r="K407" s="57"/>
      <c r="L407" s="37">
        <v>100000</v>
      </c>
    </row>
    <row r="408" spans="1:12" ht="63">
      <c r="A408" s="4" t="s">
        <v>17</v>
      </c>
      <c r="B408" s="97" t="s">
        <v>353</v>
      </c>
      <c r="C408" s="4"/>
      <c r="D408" s="15"/>
      <c r="E408" s="15"/>
      <c r="F408" s="15"/>
      <c r="G408" s="15"/>
      <c r="H408" s="14"/>
      <c r="I408" s="14"/>
      <c r="J408" s="14"/>
      <c r="K408" s="14"/>
      <c r="L408" s="7">
        <v>50000</v>
      </c>
    </row>
    <row r="409" spans="1:12" ht="15.75">
      <c r="A409" s="38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40">
        <v>320000</v>
      </c>
    </row>
    <row r="410" spans="1:12" ht="15.75">
      <c r="A410" s="533" t="s">
        <v>185</v>
      </c>
      <c r="B410" s="533"/>
      <c r="C410" s="533"/>
      <c r="D410" s="533"/>
      <c r="E410" s="533"/>
      <c r="F410" s="533"/>
      <c r="G410" s="533"/>
      <c r="H410" s="533"/>
      <c r="I410" s="533"/>
      <c r="J410" s="533"/>
      <c r="K410" s="533"/>
      <c r="L410" s="533"/>
    </row>
    <row r="411" spans="1:12" ht="15.75">
      <c r="A411" s="98" t="s">
        <v>13</v>
      </c>
      <c r="B411" s="99" t="s">
        <v>354</v>
      </c>
      <c r="C411" s="99" t="s">
        <v>355</v>
      </c>
      <c r="D411" s="98"/>
      <c r="E411" s="98"/>
      <c r="F411" s="98"/>
      <c r="G411" s="98"/>
      <c r="H411" s="100"/>
      <c r="I411" s="100"/>
      <c r="J411" s="100"/>
      <c r="K411" s="100"/>
      <c r="L411" s="101">
        <v>25000</v>
      </c>
    </row>
    <row r="412" spans="1:12" ht="80.25" customHeight="1" thickBot="1">
      <c r="A412" s="43" t="s">
        <v>16</v>
      </c>
      <c r="B412" s="36" t="s">
        <v>356</v>
      </c>
      <c r="C412" s="36" t="s">
        <v>357</v>
      </c>
      <c r="D412" s="56"/>
      <c r="E412" s="57"/>
      <c r="F412" s="56"/>
      <c r="G412" s="58"/>
      <c r="H412" s="56"/>
      <c r="I412" s="57"/>
      <c r="J412" s="56"/>
      <c r="K412" s="102"/>
      <c r="L412" s="7">
        <v>382145</v>
      </c>
    </row>
    <row r="413" spans="1:12" ht="48" thickBot="1">
      <c r="A413" s="43" t="s">
        <v>17</v>
      </c>
      <c r="B413" s="36" t="s">
        <v>358</v>
      </c>
      <c r="C413" s="36" t="s">
        <v>359</v>
      </c>
      <c r="D413" s="56"/>
      <c r="E413" s="57"/>
      <c r="F413" s="56"/>
      <c r="G413" s="58"/>
      <c r="H413" s="56"/>
      <c r="I413" s="57"/>
      <c r="J413" s="56"/>
      <c r="K413" s="57"/>
      <c r="L413" s="37">
        <v>121200</v>
      </c>
    </row>
    <row r="414" spans="1:12" ht="14.25">
      <c r="A414" s="551" t="s">
        <v>19</v>
      </c>
      <c r="B414" s="551" t="s">
        <v>360</v>
      </c>
      <c r="C414" s="551" t="s">
        <v>361</v>
      </c>
      <c r="D414" s="578"/>
      <c r="E414" s="581"/>
      <c r="F414" s="578"/>
      <c r="G414" s="590"/>
      <c r="H414" s="593"/>
      <c r="I414" s="581"/>
      <c r="J414" s="578"/>
      <c r="K414" s="581"/>
      <c r="L414" s="549">
        <v>100000</v>
      </c>
    </row>
    <row r="415" spans="1:12" ht="14.25">
      <c r="A415" s="599"/>
      <c r="B415" s="599"/>
      <c r="C415" s="600"/>
      <c r="D415" s="579"/>
      <c r="E415" s="582"/>
      <c r="F415" s="579"/>
      <c r="G415" s="591"/>
      <c r="H415" s="594"/>
      <c r="I415" s="582"/>
      <c r="J415" s="579"/>
      <c r="K415" s="582"/>
      <c r="L415" s="584"/>
    </row>
    <row r="416" spans="1:12" ht="14.25">
      <c r="A416" s="599"/>
      <c r="B416" s="599"/>
      <c r="C416" s="600"/>
      <c r="D416" s="579"/>
      <c r="E416" s="582"/>
      <c r="F416" s="579"/>
      <c r="G416" s="591"/>
      <c r="H416" s="594"/>
      <c r="I416" s="582"/>
      <c r="J416" s="579"/>
      <c r="K416" s="582"/>
      <c r="L416" s="584"/>
    </row>
    <row r="417" spans="1:12" ht="14.25">
      <c r="A417" s="599"/>
      <c r="B417" s="599"/>
      <c r="C417" s="600"/>
      <c r="D417" s="579"/>
      <c r="E417" s="582"/>
      <c r="F417" s="579"/>
      <c r="G417" s="591"/>
      <c r="H417" s="594"/>
      <c r="I417" s="582"/>
      <c r="J417" s="579"/>
      <c r="K417" s="582"/>
      <c r="L417" s="584"/>
    </row>
    <row r="418" spans="1:12" ht="39.75" customHeight="1" thickBot="1">
      <c r="A418" s="552"/>
      <c r="B418" s="552"/>
      <c r="C418" s="601"/>
      <c r="D418" s="580"/>
      <c r="E418" s="583"/>
      <c r="F418" s="580"/>
      <c r="G418" s="592"/>
      <c r="H418" s="595"/>
      <c r="I418" s="583"/>
      <c r="J418" s="580"/>
      <c r="K418" s="583"/>
      <c r="L418" s="585"/>
    </row>
    <row r="419" spans="1:12" ht="31.5">
      <c r="A419" s="72" t="s">
        <v>21</v>
      </c>
      <c r="B419" s="64" t="s">
        <v>362</v>
      </c>
      <c r="C419" s="64" t="s">
        <v>359</v>
      </c>
      <c r="D419" s="65"/>
      <c r="E419" s="66"/>
      <c r="F419" s="65"/>
      <c r="G419" s="67"/>
      <c r="H419" s="65"/>
      <c r="I419" s="66"/>
      <c r="J419" s="65"/>
      <c r="K419" s="66"/>
      <c r="L419" s="103">
        <v>242555</v>
      </c>
    </row>
    <row r="420" spans="1:12" ht="32.25" thickBot="1">
      <c r="A420" s="43" t="s">
        <v>23</v>
      </c>
      <c r="B420" s="36" t="s">
        <v>363</v>
      </c>
      <c r="C420" s="36" t="s">
        <v>364</v>
      </c>
      <c r="D420" s="56"/>
      <c r="E420" s="57"/>
      <c r="F420" s="56"/>
      <c r="G420" s="58"/>
      <c r="H420" s="104"/>
      <c r="I420" s="105"/>
      <c r="J420" s="104"/>
      <c r="K420" s="105"/>
      <c r="L420" s="37">
        <v>40000</v>
      </c>
    </row>
    <row r="421" spans="1:12" ht="48" thickBot="1">
      <c r="A421" s="43" t="s">
        <v>41</v>
      </c>
      <c r="B421" s="36" t="s">
        <v>365</v>
      </c>
      <c r="C421" s="36" t="s">
        <v>359</v>
      </c>
      <c r="D421" s="56"/>
      <c r="E421" s="57"/>
      <c r="F421" s="56"/>
      <c r="G421" s="58"/>
      <c r="H421" s="56"/>
      <c r="I421" s="57"/>
      <c r="J421" s="56"/>
      <c r="K421" s="57"/>
      <c r="L421" s="37">
        <v>92000</v>
      </c>
    </row>
    <row r="422" spans="1:12" ht="31.5">
      <c r="A422" s="44" t="s">
        <v>100</v>
      </c>
      <c r="B422" s="41" t="s">
        <v>366</v>
      </c>
      <c r="C422" s="41" t="s">
        <v>359</v>
      </c>
      <c r="D422" s="69"/>
      <c r="E422" s="71"/>
      <c r="F422" s="69"/>
      <c r="G422" s="70"/>
      <c r="H422" s="69"/>
      <c r="I422" s="71"/>
      <c r="J422" s="69"/>
      <c r="K422" s="71"/>
      <c r="L422" s="42">
        <v>188000</v>
      </c>
    </row>
    <row r="423" spans="1:12" ht="31.5">
      <c r="A423" s="4" t="s">
        <v>103</v>
      </c>
      <c r="B423" s="4" t="s">
        <v>367</v>
      </c>
      <c r="C423" s="4" t="s">
        <v>359</v>
      </c>
      <c r="D423" s="14"/>
      <c r="E423" s="14"/>
      <c r="F423" s="14"/>
      <c r="G423" s="14"/>
      <c r="H423" s="14"/>
      <c r="I423" s="14"/>
      <c r="J423" s="14"/>
      <c r="K423" s="14"/>
      <c r="L423" s="7">
        <v>233500</v>
      </c>
    </row>
    <row r="424" spans="1:12" ht="63">
      <c r="A424" s="106" t="s">
        <v>105</v>
      </c>
      <c r="B424" s="107" t="s">
        <v>368</v>
      </c>
      <c r="C424" s="108" t="s">
        <v>369</v>
      </c>
      <c r="D424" s="109"/>
      <c r="E424" s="109"/>
      <c r="F424" s="109"/>
      <c r="G424" s="109"/>
      <c r="H424" s="110"/>
      <c r="I424" s="110"/>
      <c r="J424" s="110"/>
      <c r="K424" s="110"/>
      <c r="L424" s="111">
        <v>48000</v>
      </c>
    </row>
    <row r="425" spans="1:12" ht="15.75">
      <c r="A425" s="38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40">
        <f>L424+L423+L422+L421+L420+L419+L414+L413+L412+L411</f>
        <v>1472400</v>
      </c>
    </row>
    <row r="426" spans="1:12" ht="16.5" thickBot="1">
      <c r="A426" s="533" t="s">
        <v>192</v>
      </c>
      <c r="B426" s="533"/>
      <c r="C426" s="533"/>
      <c r="D426" s="533"/>
      <c r="E426" s="533"/>
      <c r="F426" s="533"/>
      <c r="G426" s="533"/>
      <c r="H426" s="533"/>
      <c r="I426" s="533"/>
      <c r="J426" s="533"/>
      <c r="K426" s="533"/>
      <c r="L426" s="533"/>
    </row>
    <row r="427" spans="1:12" ht="14.25">
      <c r="A427" s="551" t="s">
        <v>13</v>
      </c>
      <c r="B427" s="551" t="s">
        <v>370</v>
      </c>
      <c r="C427" s="551"/>
      <c r="D427" s="578"/>
      <c r="E427" s="581"/>
      <c r="F427" s="578"/>
      <c r="G427" s="590"/>
      <c r="H427" s="593"/>
      <c r="I427" s="581"/>
      <c r="J427" s="578"/>
      <c r="K427" s="581"/>
      <c r="L427" s="549">
        <v>346000</v>
      </c>
    </row>
    <row r="428" spans="1:12" ht="27.75" customHeight="1">
      <c r="A428" s="599"/>
      <c r="B428" s="600"/>
      <c r="C428" s="599"/>
      <c r="D428" s="579"/>
      <c r="E428" s="582"/>
      <c r="F428" s="579"/>
      <c r="G428" s="591"/>
      <c r="H428" s="594"/>
      <c r="I428" s="582"/>
      <c r="J428" s="579"/>
      <c r="K428" s="582"/>
      <c r="L428" s="584"/>
    </row>
    <row r="429" spans="1:12" ht="31.5">
      <c r="A429" s="72" t="s">
        <v>16</v>
      </c>
      <c r="B429" s="64" t="s">
        <v>371</v>
      </c>
      <c r="C429" s="64"/>
      <c r="D429" s="78"/>
      <c r="E429" s="66"/>
      <c r="F429" s="65"/>
      <c r="G429" s="67"/>
      <c r="H429" s="78"/>
      <c r="I429" s="66"/>
      <c r="J429" s="65"/>
      <c r="K429" s="66"/>
      <c r="L429" s="68">
        <v>230000</v>
      </c>
    </row>
    <row r="430" spans="1:12" ht="48" thickBot="1">
      <c r="A430" s="43" t="s">
        <v>17</v>
      </c>
      <c r="B430" s="36" t="s">
        <v>372</v>
      </c>
      <c r="C430" s="36"/>
      <c r="D430" s="59"/>
      <c r="E430" s="60"/>
      <c r="F430" s="59"/>
      <c r="G430" s="58"/>
      <c r="H430" s="56"/>
      <c r="I430" s="57"/>
      <c r="J430" s="56"/>
      <c r="K430" s="57"/>
      <c r="L430" s="37">
        <v>313000</v>
      </c>
    </row>
    <row r="431" spans="1:12" ht="32.25" thickBot="1">
      <c r="A431" s="43" t="s">
        <v>19</v>
      </c>
      <c r="B431" s="36" t="s">
        <v>373</v>
      </c>
      <c r="C431" s="36"/>
      <c r="D431" s="59"/>
      <c r="E431" s="57"/>
      <c r="F431" s="56"/>
      <c r="G431" s="58"/>
      <c r="H431" s="56"/>
      <c r="I431" s="57"/>
      <c r="J431" s="56"/>
      <c r="K431" s="57"/>
      <c r="L431" s="37">
        <v>224000</v>
      </c>
    </row>
    <row r="432" spans="1:12" ht="32.25" thickBot="1">
      <c r="A432" s="43" t="s">
        <v>21</v>
      </c>
      <c r="B432" s="36" t="s">
        <v>374</v>
      </c>
      <c r="C432" s="36"/>
      <c r="D432" s="59"/>
      <c r="E432" s="57"/>
      <c r="F432" s="56"/>
      <c r="G432" s="58"/>
      <c r="H432" s="59"/>
      <c r="I432" s="57"/>
      <c r="J432" s="56"/>
      <c r="K432" s="57"/>
      <c r="L432" s="37">
        <v>80000</v>
      </c>
    </row>
    <row r="433" spans="1:12" ht="48" thickBot="1">
      <c r="A433" s="43" t="s">
        <v>23</v>
      </c>
      <c r="B433" s="36" t="s">
        <v>375</v>
      </c>
      <c r="C433" s="36"/>
      <c r="D433" s="59"/>
      <c r="E433" s="60"/>
      <c r="F433" s="56"/>
      <c r="G433" s="58"/>
      <c r="H433" s="59"/>
      <c r="I433" s="60"/>
      <c r="J433" s="56"/>
      <c r="K433" s="57"/>
      <c r="L433" s="37">
        <v>200000</v>
      </c>
    </row>
    <row r="434" spans="1:12" ht="31.5">
      <c r="A434" s="44" t="s">
        <v>41</v>
      </c>
      <c r="B434" s="41" t="s">
        <v>376</v>
      </c>
      <c r="C434" s="41"/>
      <c r="D434" s="75"/>
      <c r="E434" s="76"/>
      <c r="F434" s="69"/>
      <c r="G434" s="70"/>
      <c r="H434" s="75"/>
      <c r="I434" s="76"/>
      <c r="J434" s="69"/>
      <c r="K434" s="71"/>
      <c r="L434" s="42">
        <v>10000</v>
      </c>
    </row>
    <row r="435" spans="1:12" ht="15.75">
      <c r="A435" s="3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40">
        <v>1403000</v>
      </c>
    </row>
    <row r="437" spans="1:3" ht="15.75">
      <c r="A437" s="30" t="s">
        <v>2</v>
      </c>
      <c r="B437" s="31" t="s">
        <v>198</v>
      </c>
      <c r="C437" s="31" t="s">
        <v>199</v>
      </c>
    </row>
    <row r="438" spans="1:3" ht="31.5">
      <c r="A438" s="32" t="s">
        <v>13</v>
      </c>
      <c r="B438" s="33" t="s">
        <v>200</v>
      </c>
      <c r="C438" s="34">
        <f>L235</f>
        <v>5642535.6899999995</v>
      </c>
    </row>
    <row r="439" spans="1:3" ht="31.5">
      <c r="A439" s="32" t="s">
        <v>16</v>
      </c>
      <c r="B439" s="33" t="s">
        <v>201</v>
      </c>
      <c r="C439" s="34">
        <f>L247</f>
        <v>387000</v>
      </c>
    </row>
    <row r="440" spans="1:3" ht="31.5">
      <c r="A440" s="32" t="s">
        <v>17</v>
      </c>
      <c r="B440" s="33" t="s">
        <v>202</v>
      </c>
      <c r="C440" s="34">
        <f>L258</f>
        <v>1331170</v>
      </c>
    </row>
    <row r="441" spans="1:3" ht="31.5">
      <c r="A441" s="32" t="s">
        <v>19</v>
      </c>
      <c r="B441" s="33" t="s">
        <v>203</v>
      </c>
      <c r="C441" s="34">
        <f>L276</f>
        <v>533000</v>
      </c>
    </row>
    <row r="442" spans="1:3" ht="31.5">
      <c r="A442" s="32" t="s">
        <v>21</v>
      </c>
      <c r="B442" s="33" t="s">
        <v>204</v>
      </c>
      <c r="C442" s="34">
        <f>L284</f>
        <v>655000</v>
      </c>
    </row>
    <row r="443" spans="1:3" ht="31.5">
      <c r="A443" s="32" t="s">
        <v>23</v>
      </c>
      <c r="B443" s="33" t="s">
        <v>205</v>
      </c>
      <c r="C443" s="34">
        <f>L309</f>
        <v>1430000</v>
      </c>
    </row>
    <row r="444" spans="1:3" ht="31.5">
      <c r="A444" s="32" t="s">
        <v>41</v>
      </c>
      <c r="B444" s="33" t="s">
        <v>206</v>
      </c>
      <c r="C444" s="34">
        <f>L314</f>
        <v>876409.5</v>
      </c>
    </row>
    <row r="445" spans="1:3" ht="31.5">
      <c r="A445" s="32" t="s">
        <v>100</v>
      </c>
      <c r="B445" s="33" t="s">
        <v>207</v>
      </c>
      <c r="C445" s="34">
        <f>L325</f>
        <v>820000</v>
      </c>
    </row>
    <row r="446" spans="1:3" ht="31.5">
      <c r="A446" s="32" t="s">
        <v>103</v>
      </c>
      <c r="B446" s="33" t="s">
        <v>208</v>
      </c>
      <c r="C446" s="34">
        <f>L337</f>
        <v>1327260</v>
      </c>
    </row>
    <row r="447" spans="1:3" ht="31.5">
      <c r="A447" s="32" t="s">
        <v>105</v>
      </c>
      <c r="B447" s="33" t="s">
        <v>209</v>
      </c>
      <c r="C447" s="34">
        <f>L352</f>
        <v>1349231</v>
      </c>
    </row>
    <row r="448" spans="1:3" ht="31.5">
      <c r="A448" s="32" t="s">
        <v>107</v>
      </c>
      <c r="B448" s="33" t="s">
        <v>210</v>
      </c>
      <c r="C448" s="34">
        <f>L372</f>
        <v>619515</v>
      </c>
    </row>
    <row r="449" spans="1:3" ht="31.5">
      <c r="A449" s="32" t="s">
        <v>109</v>
      </c>
      <c r="B449" s="33" t="s">
        <v>211</v>
      </c>
      <c r="C449" s="34">
        <f>L384</f>
        <v>451000</v>
      </c>
    </row>
    <row r="450" spans="1:3" ht="15.75">
      <c r="A450" s="32" t="s">
        <v>111</v>
      </c>
      <c r="B450" s="33" t="s">
        <v>212</v>
      </c>
      <c r="C450" s="34">
        <f>L391</f>
        <v>830000</v>
      </c>
    </row>
    <row r="451" spans="1:3" ht="31.5">
      <c r="A451" s="32" t="s">
        <v>113</v>
      </c>
      <c r="B451" s="33" t="s">
        <v>213</v>
      </c>
      <c r="C451" s="34">
        <f>L403</f>
        <v>770000</v>
      </c>
    </row>
    <row r="452" spans="1:3" ht="31.5">
      <c r="A452" s="32" t="s">
        <v>115</v>
      </c>
      <c r="B452" s="33" t="s">
        <v>214</v>
      </c>
      <c r="C452" s="34">
        <f>L409</f>
        <v>320000</v>
      </c>
    </row>
    <row r="453" spans="1:3" ht="31.5">
      <c r="A453" s="32" t="s">
        <v>117</v>
      </c>
      <c r="B453" s="33" t="s">
        <v>215</v>
      </c>
      <c r="C453" s="34">
        <f>L425</f>
        <v>1472400</v>
      </c>
    </row>
    <row r="454" spans="1:3" ht="31.5">
      <c r="A454" s="32" t="s">
        <v>120</v>
      </c>
      <c r="B454" s="33" t="s">
        <v>216</v>
      </c>
      <c r="C454" s="34">
        <f>L435</f>
        <v>1403000</v>
      </c>
    </row>
    <row r="455" spans="1:3" ht="15.75">
      <c r="A455" s="358" t="s">
        <v>217</v>
      </c>
      <c r="B455" s="359"/>
      <c r="C455" s="35">
        <f>SUM(C438:C454)</f>
        <v>20217521.189999998</v>
      </c>
    </row>
    <row r="457" ht="14.25">
      <c r="A457" t="s">
        <v>377</v>
      </c>
    </row>
    <row r="459" spans="1:12" ht="15.75">
      <c r="A459" s="435" t="s">
        <v>2</v>
      </c>
      <c r="B459" s="435" t="s">
        <v>3</v>
      </c>
      <c r="C459" s="435" t="s">
        <v>4</v>
      </c>
      <c r="D459" s="435" t="s">
        <v>5</v>
      </c>
      <c r="E459" s="435"/>
      <c r="F459" s="435"/>
      <c r="G459" s="435"/>
      <c r="H459" s="435"/>
      <c r="I459" s="435"/>
      <c r="J459" s="435"/>
      <c r="K459" s="435"/>
      <c r="L459" s="112" t="s">
        <v>6</v>
      </c>
    </row>
    <row r="460" spans="1:12" ht="15.75">
      <c r="A460" s="435"/>
      <c r="B460" s="435"/>
      <c r="C460" s="435"/>
      <c r="D460" s="435">
        <v>2010</v>
      </c>
      <c r="E460" s="435"/>
      <c r="F460" s="435"/>
      <c r="G460" s="435"/>
      <c r="H460" s="435">
        <v>2011</v>
      </c>
      <c r="I460" s="435"/>
      <c r="J460" s="435"/>
      <c r="K460" s="435"/>
      <c r="L460" s="112" t="s">
        <v>7</v>
      </c>
    </row>
    <row r="461" spans="1:12" ht="15.75">
      <c r="A461" s="435"/>
      <c r="B461" s="435"/>
      <c r="C461" s="435"/>
      <c r="D461" s="113" t="s">
        <v>8</v>
      </c>
      <c r="E461" s="113" t="s">
        <v>9</v>
      </c>
      <c r="F461" s="113" t="s">
        <v>10</v>
      </c>
      <c r="G461" s="113" t="s">
        <v>11</v>
      </c>
      <c r="H461" s="113" t="s">
        <v>8</v>
      </c>
      <c r="I461" s="113" t="s">
        <v>9</v>
      </c>
      <c r="J461" s="113" t="s">
        <v>10</v>
      </c>
      <c r="K461" s="113" t="s">
        <v>11</v>
      </c>
      <c r="L461" s="114"/>
    </row>
    <row r="462" spans="1:12" ht="15.75">
      <c r="A462" s="366" t="s">
        <v>12</v>
      </c>
      <c r="B462" s="366"/>
      <c r="C462" s="366"/>
      <c r="D462" s="366"/>
      <c r="E462" s="366"/>
      <c r="F462" s="366"/>
      <c r="G462" s="366"/>
      <c r="H462" s="366"/>
      <c r="I462" s="366"/>
      <c r="J462" s="366"/>
      <c r="K462" s="366"/>
      <c r="L462" s="366"/>
    </row>
    <row r="463" spans="1:12" ht="16.5" thickBot="1">
      <c r="A463" s="115" t="s">
        <v>13</v>
      </c>
      <c r="B463" s="116" t="s">
        <v>378</v>
      </c>
      <c r="C463" s="338"/>
      <c r="D463" s="337"/>
      <c r="E463" s="337"/>
      <c r="F463" s="337"/>
      <c r="G463" s="337"/>
      <c r="H463" s="337"/>
      <c r="I463" s="337"/>
      <c r="J463" s="337"/>
      <c r="K463" s="337"/>
      <c r="L463" s="119">
        <v>411000</v>
      </c>
    </row>
    <row r="464" spans="1:12" ht="16.5" thickBot="1">
      <c r="A464" s="120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2">
        <f>SUM(L463)</f>
        <v>411000</v>
      </c>
    </row>
    <row r="465" spans="1:12" ht="16.5" thickBot="1">
      <c r="A465" s="460" t="s">
        <v>25</v>
      </c>
      <c r="B465" s="461"/>
      <c r="C465" s="461"/>
      <c r="D465" s="461"/>
      <c r="E465" s="461"/>
      <c r="F465" s="461"/>
      <c r="G465" s="461"/>
      <c r="H465" s="461"/>
      <c r="I465" s="461"/>
      <c r="J465" s="461"/>
      <c r="K465" s="461"/>
      <c r="L465" s="462"/>
    </row>
    <row r="466" spans="1:12" ht="126">
      <c r="A466" s="123" t="s">
        <v>13</v>
      </c>
      <c r="B466" s="124" t="s">
        <v>379</v>
      </c>
      <c r="C466" s="124" t="s">
        <v>380</v>
      </c>
      <c r="D466" s="125"/>
      <c r="E466" s="126"/>
      <c r="F466" s="125"/>
      <c r="G466" s="127"/>
      <c r="H466" s="128"/>
      <c r="I466" s="129"/>
      <c r="J466" s="128"/>
      <c r="K466" s="129"/>
      <c r="L466" s="130">
        <v>26000</v>
      </c>
    </row>
    <row r="467" spans="1:12" ht="31.5">
      <c r="A467" s="131" t="s">
        <v>16</v>
      </c>
      <c r="B467" s="132" t="s">
        <v>381</v>
      </c>
      <c r="C467" s="132"/>
      <c r="D467" s="133"/>
      <c r="E467" s="134"/>
      <c r="F467" s="133"/>
      <c r="G467" s="135"/>
      <c r="H467" s="136"/>
      <c r="I467" s="137"/>
      <c r="J467" s="136"/>
      <c r="K467" s="137"/>
      <c r="L467" s="138">
        <v>34000</v>
      </c>
    </row>
    <row r="468" spans="1:12" ht="15.75">
      <c r="A468" s="139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1">
        <f>SUM(L466:L467)</f>
        <v>60000</v>
      </c>
    </row>
    <row r="469" spans="1:12" ht="15.75">
      <c r="A469" s="366" t="s">
        <v>28</v>
      </c>
      <c r="B469" s="366"/>
      <c r="C469" s="366"/>
      <c r="D469" s="366"/>
      <c r="E469" s="366"/>
      <c r="F469" s="366"/>
      <c r="G469" s="366"/>
      <c r="H469" s="366"/>
      <c r="I469" s="366"/>
      <c r="J469" s="366"/>
      <c r="K469" s="366"/>
      <c r="L469" s="366"/>
    </row>
    <row r="470" spans="1:12" ht="141.75">
      <c r="A470" s="147" t="s">
        <v>13</v>
      </c>
      <c r="B470" s="148" t="s">
        <v>382</v>
      </c>
      <c r="C470" s="334" t="s">
        <v>383</v>
      </c>
      <c r="D470" s="149"/>
      <c r="E470" s="150"/>
      <c r="F470" s="149"/>
      <c r="G470" s="151"/>
      <c r="H470" s="149"/>
      <c r="I470" s="150"/>
      <c r="J470" s="149"/>
      <c r="K470" s="150"/>
      <c r="L470" s="152">
        <v>412380</v>
      </c>
    </row>
    <row r="471" spans="1:12" ht="14.25">
      <c r="A471" s="344"/>
      <c r="B471" s="345"/>
      <c r="C471" s="345"/>
      <c r="D471" s="345"/>
      <c r="E471" s="345"/>
      <c r="F471" s="345"/>
      <c r="G471" s="345"/>
      <c r="H471" s="345"/>
      <c r="I471" s="345"/>
      <c r="J471" s="345"/>
      <c r="K471" s="346"/>
      <c r="L471" s="153">
        <f>L470</f>
        <v>412380</v>
      </c>
    </row>
    <row r="472" spans="1:12" ht="15.75">
      <c r="A472" s="428" t="s">
        <v>44</v>
      </c>
      <c r="B472" s="429"/>
      <c r="C472" s="429"/>
      <c r="D472" s="429"/>
      <c r="E472" s="429"/>
      <c r="F472" s="429"/>
      <c r="G472" s="429"/>
      <c r="H472" s="429"/>
      <c r="I472" s="429"/>
      <c r="J472" s="429"/>
      <c r="K472" s="429"/>
      <c r="L472" s="430"/>
    </row>
    <row r="473" spans="1:12" ht="63.75" thickBot="1">
      <c r="A473" s="154" t="s">
        <v>13</v>
      </c>
      <c r="B473" s="155" t="s">
        <v>384</v>
      </c>
      <c r="C473" s="155" t="s">
        <v>385</v>
      </c>
      <c r="D473" s="143"/>
      <c r="E473" s="144"/>
      <c r="F473" s="143"/>
      <c r="G473" s="145"/>
      <c r="H473" s="143"/>
      <c r="I473" s="144"/>
      <c r="J473" s="143"/>
      <c r="K473" s="144"/>
      <c r="L473" s="146">
        <v>0</v>
      </c>
    </row>
    <row r="474" spans="1:12" ht="14.25">
      <c r="A474" s="364" t="s">
        <v>16</v>
      </c>
      <c r="B474" s="364" t="s">
        <v>386</v>
      </c>
      <c r="C474" s="364" t="s">
        <v>387</v>
      </c>
      <c r="D474" s="347"/>
      <c r="E474" s="349"/>
      <c r="F474" s="347"/>
      <c r="G474" s="355"/>
      <c r="H474" s="406"/>
      <c r="I474" s="349"/>
      <c r="J474" s="347"/>
      <c r="K474" s="349"/>
      <c r="L474" s="376">
        <v>100000</v>
      </c>
    </row>
    <row r="475" spans="1:12" ht="48.75" customHeight="1" thickBot="1">
      <c r="A475" s="394"/>
      <c r="B475" s="394"/>
      <c r="C475" s="394"/>
      <c r="D475" s="390"/>
      <c r="E475" s="389"/>
      <c r="F475" s="390"/>
      <c r="G475" s="396"/>
      <c r="H475" s="388"/>
      <c r="I475" s="389"/>
      <c r="J475" s="390"/>
      <c r="K475" s="389"/>
      <c r="L475" s="397"/>
    </row>
    <row r="476" spans="1:12" ht="79.5" thickBot="1">
      <c r="A476" s="156" t="s">
        <v>17</v>
      </c>
      <c r="B476" s="156" t="s">
        <v>388</v>
      </c>
      <c r="C476" s="156" t="s">
        <v>389</v>
      </c>
      <c r="D476" s="157"/>
      <c r="E476" s="158"/>
      <c r="F476" s="157"/>
      <c r="G476" s="159"/>
      <c r="H476" s="160"/>
      <c r="I476" s="161"/>
      <c r="J476" s="162"/>
      <c r="K476" s="161"/>
      <c r="L476" s="163">
        <v>30000</v>
      </c>
    </row>
    <row r="477" spans="1:12" ht="14.25">
      <c r="A477" s="364" t="s">
        <v>19</v>
      </c>
      <c r="B477" s="364" t="s">
        <v>390</v>
      </c>
      <c r="C477" s="364" t="s">
        <v>391</v>
      </c>
      <c r="D477" s="411"/>
      <c r="E477" s="349"/>
      <c r="F477" s="347"/>
      <c r="G477" s="355"/>
      <c r="H477" s="439"/>
      <c r="I477" s="349"/>
      <c r="J477" s="347"/>
      <c r="K477" s="349"/>
      <c r="L477" s="376">
        <v>3000</v>
      </c>
    </row>
    <row r="478" spans="1:12" ht="63" customHeight="1" thickBot="1">
      <c r="A478" s="394"/>
      <c r="B478" s="394"/>
      <c r="C478" s="394"/>
      <c r="D478" s="412"/>
      <c r="E478" s="389"/>
      <c r="F478" s="390"/>
      <c r="G478" s="396"/>
      <c r="H478" s="440"/>
      <c r="I478" s="389"/>
      <c r="J478" s="390"/>
      <c r="K478" s="389"/>
      <c r="L478" s="397"/>
    </row>
    <row r="479" spans="1:12" ht="32.25" thickBot="1">
      <c r="A479" s="156" t="s">
        <v>21</v>
      </c>
      <c r="B479" s="156" t="s">
        <v>59</v>
      </c>
      <c r="C479" s="156" t="s">
        <v>392</v>
      </c>
      <c r="D479" s="157"/>
      <c r="E479" s="158"/>
      <c r="F479" s="157"/>
      <c r="G479" s="159"/>
      <c r="H479" s="164"/>
      <c r="I479" s="161"/>
      <c r="J479" s="162"/>
      <c r="K479" s="161"/>
      <c r="L479" s="163">
        <v>20000</v>
      </c>
    </row>
    <row r="480" spans="1:12" ht="14.25">
      <c r="A480" s="364" t="s">
        <v>23</v>
      </c>
      <c r="B480" s="364" t="s">
        <v>393</v>
      </c>
      <c r="C480" s="364" t="s">
        <v>394</v>
      </c>
      <c r="D480" s="347"/>
      <c r="E480" s="349"/>
      <c r="F480" s="347"/>
      <c r="G480" s="355"/>
      <c r="H480" s="406"/>
      <c r="I480" s="349"/>
      <c r="J480" s="347"/>
      <c r="K480" s="349"/>
      <c r="L480" s="376">
        <v>0</v>
      </c>
    </row>
    <row r="481" spans="1:12" ht="37.5" customHeight="1">
      <c r="A481" s="365"/>
      <c r="B481" s="365"/>
      <c r="C481" s="365"/>
      <c r="D481" s="348"/>
      <c r="E481" s="350"/>
      <c r="F481" s="348"/>
      <c r="G481" s="356"/>
      <c r="H481" s="387"/>
      <c r="I481" s="350"/>
      <c r="J481" s="348"/>
      <c r="K481" s="350"/>
      <c r="L481" s="377"/>
    </row>
    <row r="482" spans="1:12" ht="15.75">
      <c r="A482" s="139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1">
        <f>SUM(L473:L481)</f>
        <v>153000</v>
      </c>
    </row>
    <row r="483" spans="1:12" ht="16.5" thickBot="1">
      <c r="A483" s="423" t="s">
        <v>53</v>
      </c>
      <c r="B483" s="424"/>
      <c r="C483" s="424"/>
      <c r="D483" s="424"/>
      <c r="E483" s="424"/>
      <c r="F483" s="424"/>
      <c r="G483" s="424"/>
      <c r="H483" s="424"/>
      <c r="I483" s="424"/>
      <c r="J483" s="424"/>
      <c r="K483" s="424"/>
      <c r="L483" s="425"/>
    </row>
    <row r="484" spans="1:12" ht="14.25">
      <c r="A484" s="364" t="s">
        <v>13</v>
      </c>
      <c r="B484" s="364" t="s">
        <v>395</v>
      </c>
      <c r="C484" s="364" t="s">
        <v>396</v>
      </c>
      <c r="D484" s="347"/>
      <c r="E484" s="349"/>
      <c r="F484" s="347"/>
      <c r="G484" s="355"/>
      <c r="H484" s="406"/>
      <c r="I484" s="349"/>
      <c r="J484" s="347"/>
      <c r="K484" s="349"/>
      <c r="L484" s="376">
        <v>9000</v>
      </c>
    </row>
    <row r="485" spans="1:12" ht="14.25">
      <c r="A485" s="365"/>
      <c r="B485" s="365"/>
      <c r="C485" s="373"/>
      <c r="D485" s="348"/>
      <c r="E485" s="350"/>
      <c r="F485" s="348"/>
      <c r="G485" s="356"/>
      <c r="H485" s="387"/>
      <c r="I485" s="350"/>
      <c r="J485" s="348"/>
      <c r="K485" s="350"/>
      <c r="L485" s="377"/>
    </row>
    <row r="486" spans="1:12" ht="14.25">
      <c r="A486" s="365"/>
      <c r="B486" s="365"/>
      <c r="C486" s="373"/>
      <c r="D486" s="348"/>
      <c r="E486" s="350"/>
      <c r="F486" s="348"/>
      <c r="G486" s="356"/>
      <c r="H486" s="387"/>
      <c r="I486" s="350"/>
      <c r="J486" s="348"/>
      <c r="K486" s="350"/>
      <c r="L486" s="377"/>
    </row>
    <row r="487" spans="1:12" ht="14.25">
      <c r="A487" s="365"/>
      <c r="B487" s="365"/>
      <c r="C487" s="373"/>
      <c r="D487" s="348"/>
      <c r="E487" s="350"/>
      <c r="F487" s="348"/>
      <c r="G487" s="356"/>
      <c r="H487" s="387"/>
      <c r="I487" s="350"/>
      <c r="J487" s="348"/>
      <c r="K487" s="350"/>
      <c r="L487" s="377"/>
    </row>
    <row r="488" spans="1:12" ht="60" customHeight="1" thickBot="1">
      <c r="A488" s="394"/>
      <c r="B488" s="394"/>
      <c r="C488" s="395"/>
      <c r="D488" s="390"/>
      <c r="E488" s="389"/>
      <c r="F488" s="390"/>
      <c r="G488" s="396"/>
      <c r="H488" s="388"/>
      <c r="I488" s="389"/>
      <c r="J488" s="390"/>
      <c r="K488" s="389"/>
      <c r="L488" s="397"/>
    </row>
    <row r="489" spans="1:12" ht="14.25">
      <c r="A489" s="364" t="s">
        <v>16</v>
      </c>
      <c r="B489" s="431" t="s">
        <v>397</v>
      </c>
      <c r="C489" s="431" t="s">
        <v>398</v>
      </c>
      <c r="D489" s="347"/>
      <c r="E489" s="349"/>
      <c r="F489" s="347"/>
      <c r="G489" s="355"/>
      <c r="H489" s="406"/>
      <c r="I489" s="349"/>
      <c r="J489" s="347"/>
      <c r="K489" s="349"/>
      <c r="L489" s="376">
        <v>2500</v>
      </c>
    </row>
    <row r="490" spans="1:12" ht="15" thickBot="1">
      <c r="A490" s="394"/>
      <c r="B490" s="530"/>
      <c r="C490" s="432"/>
      <c r="D490" s="390"/>
      <c r="E490" s="389"/>
      <c r="F490" s="390"/>
      <c r="G490" s="396"/>
      <c r="H490" s="388"/>
      <c r="I490" s="389"/>
      <c r="J490" s="390"/>
      <c r="K490" s="389"/>
      <c r="L490" s="397"/>
    </row>
    <row r="491" spans="1:12" ht="15.75">
      <c r="A491" s="156" t="s">
        <v>17</v>
      </c>
      <c r="B491" s="165" t="s">
        <v>399</v>
      </c>
      <c r="C491" s="166" t="s">
        <v>400</v>
      </c>
      <c r="D491" s="167"/>
      <c r="E491" s="168"/>
      <c r="F491" s="167"/>
      <c r="G491" s="169"/>
      <c r="H491" s="167"/>
      <c r="I491" s="168"/>
      <c r="J491" s="149"/>
      <c r="K491" s="150"/>
      <c r="L491" s="152">
        <v>0</v>
      </c>
    </row>
    <row r="492" spans="1:12" ht="15.75">
      <c r="A492" s="139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1">
        <f>SUM(L484:L491)</f>
        <v>11500</v>
      </c>
    </row>
    <row r="493" spans="1:12" ht="15.75">
      <c r="A493" s="366" t="s">
        <v>56</v>
      </c>
      <c r="B493" s="366"/>
      <c r="C493" s="366"/>
      <c r="D493" s="366"/>
      <c r="E493" s="366"/>
      <c r="F493" s="366"/>
      <c r="G493" s="366"/>
      <c r="H493" s="366"/>
      <c r="I493" s="366"/>
      <c r="J493" s="366"/>
      <c r="K493" s="366"/>
      <c r="L493" s="366"/>
    </row>
    <row r="494" spans="1:12" ht="44.25" customHeight="1" thickBot="1">
      <c r="A494" s="154" t="s">
        <v>13</v>
      </c>
      <c r="B494" s="155" t="s">
        <v>401</v>
      </c>
      <c r="C494" s="155" t="s">
        <v>402</v>
      </c>
      <c r="D494" s="143"/>
      <c r="E494" s="144"/>
      <c r="F494" s="143"/>
      <c r="G494" s="145"/>
      <c r="H494" s="143"/>
      <c r="I494" s="144"/>
      <c r="J494" s="143"/>
      <c r="K494" s="144"/>
      <c r="L494" s="146">
        <v>135000</v>
      </c>
    </row>
    <row r="495" spans="1:12" ht="47.25">
      <c r="A495" s="156" t="s">
        <v>16</v>
      </c>
      <c r="B495" s="166" t="s">
        <v>403</v>
      </c>
      <c r="C495" s="166"/>
      <c r="D495" s="167"/>
      <c r="E495" s="170"/>
      <c r="F495" s="171"/>
      <c r="G495" s="172"/>
      <c r="H495" s="149"/>
      <c r="I495" s="150"/>
      <c r="J495" s="149"/>
      <c r="K495" s="150"/>
      <c r="L495" s="152">
        <v>85000</v>
      </c>
    </row>
    <row r="496" spans="1:12" ht="15.75">
      <c r="A496" s="139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1">
        <f>SUM(L494:L495)</f>
        <v>220000</v>
      </c>
    </row>
    <row r="497" spans="1:12" ht="34.5" customHeight="1" thickBot="1">
      <c r="A497" s="366" t="s">
        <v>65</v>
      </c>
      <c r="B497" s="366"/>
      <c r="C497" s="366"/>
      <c r="D497" s="366"/>
      <c r="E497" s="366"/>
      <c r="F497" s="366"/>
      <c r="G497" s="366"/>
      <c r="H497" s="366"/>
      <c r="I497" s="366"/>
      <c r="J497" s="366"/>
      <c r="K497" s="366"/>
      <c r="L497" s="366"/>
    </row>
    <row r="498" spans="1:12" ht="34.5" customHeight="1">
      <c r="A498" s="364" t="s">
        <v>13</v>
      </c>
      <c r="B498" s="364" t="s">
        <v>404</v>
      </c>
      <c r="C498" s="364" t="s">
        <v>405</v>
      </c>
      <c r="D498" s="347"/>
      <c r="E498" s="349"/>
      <c r="F498" s="347"/>
      <c r="G498" s="355"/>
      <c r="H498" s="406"/>
      <c r="I498" s="349"/>
      <c r="J498" s="347"/>
      <c r="K498" s="349"/>
      <c r="L498" s="409">
        <v>136421.36</v>
      </c>
    </row>
    <row r="499" spans="1:12" ht="34.5" customHeight="1">
      <c r="A499" s="365"/>
      <c r="B499" s="365"/>
      <c r="C499" s="365"/>
      <c r="D499" s="348"/>
      <c r="E499" s="350"/>
      <c r="F499" s="348"/>
      <c r="G499" s="356"/>
      <c r="H499" s="387"/>
      <c r="I499" s="350"/>
      <c r="J499" s="348"/>
      <c r="K499" s="350"/>
      <c r="L499" s="410"/>
    </row>
    <row r="500" spans="1:12" ht="14.25">
      <c r="A500" s="365"/>
      <c r="B500" s="365"/>
      <c r="C500" s="365"/>
      <c r="D500" s="348"/>
      <c r="E500" s="350"/>
      <c r="F500" s="348"/>
      <c r="G500" s="356"/>
      <c r="H500" s="387"/>
      <c r="I500" s="350"/>
      <c r="J500" s="348"/>
      <c r="K500" s="350"/>
      <c r="L500" s="410"/>
    </row>
    <row r="501" spans="1:12" ht="16.5" thickBot="1">
      <c r="A501" s="139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1">
        <f>SUM(L498)</f>
        <v>136421.36</v>
      </c>
    </row>
    <row r="502" spans="1:12" ht="16.5" thickBot="1">
      <c r="A502" s="382" t="s">
        <v>68</v>
      </c>
      <c r="B502" s="383"/>
      <c r="C502" s="383"/>
      <c r="D502" s="383"/>
      <c r="E502" s="383"/>
      <c r="F502" s="383"/>
      <c r="G502" s="383"/>
      <c r="H502" s="383"/>
      <c r="I502" s="383"/>
      <c r="J502" s="383"/>
      <c r="K502" s="383"/>
      <c r="L502" s="384"/>
    </row>
    <row r="503" spans="1:12" ht="14.25">
      <c r="A503" s="364" t="s">
        <v>13</v>
      </c>
      <c r="B503" s="364" t="s">
        <v>406</v>
      </c>
      <c r="C503" s="364" t="s">
        <v>407</v>
      </c>
      <c r="D503" s="347"/>
      <c r="E503" s="349"/>
      <c r="F503" s="347"/>
      <c r="G503" s="528"/>
      <c r="H503" s="406"/>
      <c r="I503" s="349"/>
      <c r="J503" s="347"/>
      <c r="K503" s="413"/>
      <c r="L503" s="376">
        <v>0</v>
      </c>
    </row>
    <row r="504" spans="1:12" ht="87" customHeight="1" thickBot="1">
      <c r="A504" s="394"/>
      <c r="B504" s="394"/>
      <c r="C504" s="395"/>
      <c r="D504" s="390"/>
      <c r="E504" s="389"/>
      <c r="F504" s="390"/>
      <c r="G504" s="529"/>
      <c r="H504" s="388"/>
      <c r="I504" s="389"/>
      <c r="J504" s="390"/>
      <c r="K504" s="414"/>
      <c r="L504" s="397"/>
    </row>
    <row r="505" spans="1:12" ht="157.5">
      <c r="A505" s="364" t="s">
        <v>16</v>
      </c>
      <c r="B505" s="364" t="s">
        <v>408</v>
      </c>
      <c r="C505" s="166" t="s">
        <v>409</v>
      </c>
      <c r="D505" s="411"/>
      <c r="E505" s="349"/>
      <c r="F505" s="347"/>
      <c r="G505" s="355"/>
      <c r="H505" s="406"/>
      <c r="I505" s="349"/>
      <c r="J505" s="347"/>
      <c r="K505" s="349"/>
      <c r="L505" s="376">
        <v>120000</v>
      </c>
    </row>
    <row r="506" spans="1:12" ht="16.5" thickBot="1">
      <c r="A506" s="394"/>
      <c r="B506" s="394"/>
      <c r="C506" s="173"/>
      <c r="D506" s="412"/>
      <c r="E506" s="389"/>
      <c r="F506" s="390"/>
      <c r="G506" s="396"/>
      <c r="H506" s="388"/>
      <c r="I506" s="389"/>
      <c r="J506" s="390"/>
      <c r="K506" s="389"/>
      <c r="L506" s="397"/>
    </row>
    <row r="507" spans="1:12" ht="14.25">
      <c r="A507" s="364" t="s">
        <v>17</v>
      </c>
      <c r="B507" s="364" t="s">
        <v>410</v>
      </c>
      <c r="C507" s="364" t="s">
        <v>394</v>
      </c>
      <c r="D507" s="347"/>
      <c r="E507" s="349"/>
      <c r="F507" s="347"/>
      <c r="G507" s="355"/>
      <c r="H507" s="406"/>
      <c r="I507" s="349"/>
      <c r="J507" s="347"/>
      <c r="K507" s="349"/>
      <c r="L507" s="376">
        <v>0</v>
      </c>
    </row>
    <row r="508" spans="1:12" ht="36" customHeight="1">
      <c r="A508" s="365"/>
      <c r="B508" s="365"/>
      <c r="C508" s="373"/>
      <c r="D508" s="348"/>
      <c r="E508" s="350"/>
      <c r="F508" s="348"/>
      <c r="G508" s="356"/>
      <c r="H508" s="387"/>
      <c r="I508" s="350"/>
      <c r="J508" s="348"/>
      <c r="K508" s="350"/>
      <c r="L508" s="377"/>
    </row>
    <row r="509" spans="1:12" ht="15.75">
      <c r="A509" s="139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1">
        <f>SUM(L503:L508)</f>
        <v>120000</v>
      </c>
    </row>
    <row r="510" spans="1:12" ht="15.75">
      <c r="A510" s="366" t="s">
        <v>73</v>
      </c>
      <c r="B510" s="366"/>
      <c r="C510" s="366"/>
      <c r="D510" s="366"/>
      <c r="E510" s="366"/>
      <c r="F510" s="366"/>
      <c r="G510" s="366"/>
      <c r="H510" s="366"/>
      <c r="I510" s="366"/>
      <c r="J510" s="366"/>
      <c r="K510" s="366"/>
      <c r="L510" s="366"/>
    </row>
    <row r="511" spans="1:12" ht="14.25">
      <c r="A511" s="523" t="s">
        <v>13</v>
      </c>
      <c r="B511" s="523" t="s">
        <v>411</v>
      </c>
      <c r="C511" s="523" t="s">
        <v>412</v>
      </c>
      <c r="D511" s="354"/>
      <c r="E511" s="354"/>
      <c r="F511" s="526"/>
      <c r="G511" s="354"/>
      <c r="H511" s="354"/>
      <c r="I511" s="354"/>
      <c r="J511" s="354"/>
      <c r="K511" s="354"/>
      <c r="L511" s="357">
        <v>115000</v>
      </c>
    </row>
    <row r="512" spans="1:12" ht="32.25" customHeight="1">
      <c r="A512" s="524"/>
      <c r="B512" s="524"/>
      <c r="C512" s="525"/>
      <c r="D512" s="474"/>
      <c r="E512" s="474"/>
      <c r="F512" s="527"/>
      <c r="G512" s="474"/>
      <c r="H512" s="474"/>
      <c r="I512" s="474"/>
      <c r="J512" s="474"/>
      <c r="K512" s="474"/>
      <c r="L512" s="475"/>
    </row>
    <row r="513" spans="1:12" ht="16.5" thickBot="1">
      <c r="A513" s="139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1">
        <f>SUM(L511)</f>
        <v>115000</v>
      </c>
    </row>
    <row r="514" spans="1:12" ht="15.75">
      <c r="A514" s="382" t="s">
        <v>81</v>
      </c>
      <c r="B514" s="383"/>
      <c r="C514" s="383"/>
      <c r="D514" s="383"/>
      <c r="E514" s="383"/>
      <c r="F514" s="383"/>
      <c r="G514" s="383"/>
      <c r="H514" s="383"/>
      <c r="I514" s="383"/>
      <c r="J514" s="383"/>
      <c r="K514" s="383"/>
      <c r="L514" s="384"/>
    </row>
    <row r="515" spans="1:12" ht="16.5" thickBot="1">
      <c r="A515" s="174" t="s">
        <v>13</v>
      </c>
      <c r="B515" s="175" t="s">
        <v>413</v>
      </c>
      <c r="C515" s="175" t="s">
        <v>414</v>
      </c>
      <c r="D515" s="143"/>
      <c r="E515" s="144"/>
      <c r="F515" s="143"/>
      <c r="G515" s="145"/>
      <c r="H515" s="143"/>
      <c r="I515" s="144"/>
      <c r="J515" s="143"/>
      <c r="K515" s="144"/>
      <c r="L515" s="146">
        <v>2160</v>
      </c>
    </row>
    <row r="516" spans="1:12" ht="15.75">
      <c r="A516" s="176" t="s">
        <v>16</v>
      </c>
      <c r="B516" s="177" t="s">
        <v>415</v>
      </c>
      <c r="C516" s="177" t="s">
        <v>414</v>
      </c>
      <c r="D516" s="149"/>
      <c r="E516" s="150"/>
      <c r="F516" s="149"/>
      <c r="G516" s="151"/>
      <c r="H516" s="149"/>
      <c r="I516" s="150"/>
      <c r="J516" s="149"/>
      <c r="K516" s="150"/>
      <c r="L516" s="152">
        <v>74900</v>
      </c>
    </row>
    <row r="517" spans="1:12" ht="16.5" thickBot="1">
      <c r="A517" s="139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1">
        <f>SUM(L515:L516)</f>
        <v>77060</v>
      </c>
    </row>
    <row r="518" spans="1:12" ht="15.75">
      <c r="A518" s="382" t="s">
        <v>91</v>
      </c>
      <c r="B518" s="383"/>
      <c r="C518" s="383"/>
      <c r="D518" s="383"/>
      <c r="E518" s="383"/>
      <c r="F518" s="383"/>
      <c r="G518" s="383"/>
      <c r="H518" s="383"/>
      <c r="I518" s="383"/>
      <c r="J518" s="383"/>
      <c r="K518" s="383"/>
      <c r="L518" s="384"/>
    </row>
    <row r="519" spans="1:12" ht="48" thickBot="1">
      <c r="A519" s="174" t="s">
        <v>13</v>
      </c>
      <c r="B519" s="175" t="s">
        <v>416</v>
      </c>
      <c r="C519" s="175"/>
      <c r="D519" s="178"/>
      <c r="E519" s="179"/>
      <c r="F519" s="143"/>
      <c r="G519" s="145"/>
      <c r="H519" s="178"/>
      <c r="I519" s="179"/>
      <c r="J519" s="178"/>
      <c r="K519" s="180"/>
      <c r="L519" s="146">
        <v>9320</v>
      </c>
    </row>
    <row r="520" spans="1:12" ht="32.25" thickBot="1">
      <c r="A520" s="174" t="s">
        <v>16</v>
      </c>
      <c r="B520" s="175" t="s">
        <v>417</v>
      </c>
      <c r="C520" s="175"/>
      <c r="D520" s="178"/>
      <c r="E520" s="179"/>
      <c r="F520" s="143"/>
      <c r="G520" s="145"/>
      <c r="H520" s="178"/>
      <c r="I520" s="179"/>
      <c r="J520" s="178"/>
      <c r="K520" s="181"/>
      <c r="L520" s="146">
        <v>15250</v>
      </c>
    </row>
    <row r="521" spans="1:12" ht="32.25" thickBot="1">
      <c r="A521" s="174" t="s">
        <v>17</v>
      </c>
      <c r="B521" s="175" t="s">
        <v>418</v>
      </c>
      <c r="C521" s="175"/>
      <c r="D521" s="178"/>
      <c r="E521" s="179"/>
      <c r="F521" s="143"/>
      <c r="G521" s="145"/>
      <c r="H521" s="178"/>
      <c r="I521" s="179"/>
      <c r="J521" s="178"/>
      <c r="K521" s="181"/>
      <c r="L521" s="146">
        <v>20110</v>
      </c>
    </row>
    <row r="522" spans="1:12" ht="63">
      <c r="A522" s="176" t="s">
        <v>19</v>
      </c>
      <c r="B522" s="177" t="s">
        <v>419</v>
      </c>
      <c r="C522" s="177"/>
      <c r="D522" s="171"/>
      <c r="E522" s="170"/>
      <c r="F522" s="171"/>
      <c r="G522" s="172"/>
      <c r="H522" s="149"/>
      <c r="I522" s="150"/>
      <c r="J522" s="149"/>
      <c r="K522" s="150"/>
      <c r="L522" s="152">
        <v>60809</v>
      </c>
    </row>
    <row r="523" spans="1:12" ht="15.75">
      <c r="A523" s="139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1">
        <f>SUM(L519:L522)</f>
        <v>105489</v>
      </c>
    </row>
    <row r="524" spans="1:12" ht="15.75">
      <c r="A524" s="366" t="s">
        <v>130</v>
      </c>
      <c r="B524" s="366"/>
      <c r="C524" s="366"/>
      <c r="D524" s="366"/>
      <c r="E524" s="366"/>
      <c r="F524" s="366"/>
      <c r="G524" s="366"/>
      <c r="H524" s="366"/>
      <c r="I524" s="366"/>
      <c r="J524" s="366"/>
      <c r="K524" s="366"/>
      <c r="L524" s="366"/>
    </row>
    <row r="525" spans="1:12" ht="63.75" thickBot="1">
      <c r="A525" s="117" t="s">
        <v>13</v>
      </c>
      <c r="B525" s="155" t="s">
        <v>420</v>
      </c>
      <c r="C525" s="166" t="s">
        <v>421</v>
      </c>
      <c r="D525" s="149"/>
      <c r="E525" s="150"/>
      <c r="F525" s="149"/>
      <c r="G525" s="151"/>
      <c r="H525" s="149"/>
      <c r="I525" s="150"/>
      <c r="J525" s="149"/>
      <c r="K525" s="150"/>
      <c r="L525" s="152">
        <v>185000</v>
      </c>
    </row>
    <row r="526" spans="1:12" ht="29.25" customHeight="1">
      <c r="A526" s="117" t="s">
        <v>16</v>
      </c>
      <c r="B526" s="182" t="s">
        <v>422</v>
      </c>
      <c r="C526" s="182" t="s">
        <v>423</v>
      </c>
      <c r="D526" s="118"/>
      <c r="E526" s="118"/>
      <c r="F526" s="118"/>
      <c r="G526" s="118"/>
      <c r="H526" s="118"/>
      <c r="I526" s="118"/>
      <c r="J526" s="118"/>
      <c r="K526" s="118"/>
      <c r="L526" s="183">
        <v>15000</v>
      </c>
    </row>
    <row r="527" spans="1:12" ht="47.25">
      <c r="A527" s="117" t="s">
        <v>17</v>
      </c>
      <c r="B527" s="166" t="s">
        <v>424</v>
      </c>
      <c r="C527" s="166" t="s">
        <v>425</v>
      </c>
      <c r="D527" s="149"/>
      <c r="E527" s="150"/>
      <c r="F527" s="149"/>
      <c r="G527" s="151"/>
      <c r="H527" s="149"/>
      <c r="I527" s="150"/>
      <c r="J527" s="149"/>
      <c r="K527" s="150"/>
      <c r="L527" s="152">
        <v>194000</v>
      </c>
    </row>
    <row r="528" spans="1:12" ht="47.25">
      <c r="A528" s="148" t="s">
        <v>19</v>
      </c>
      <c r="B528" s="184" t="s">
        <v>426</v>
      </c>
      <c r="C528" s="184" t="s">
        <v>427</v>
      </c>
      <c r="D528" s="185"/>
      <c r="E528" s="186"/>
      <c r="F528" s="185"/>
      <c r="G528" s="187"/>
      <c r="H528" s="188"/>
      <c r="I528" s="186"/>
      <c r="J528" s="185"/>
      <c r="K528" s="186"/>
      <c r="L528" s="189">
        <v>80000</v>
      </c>
    </row>
    <row r="529" spans="1:12" ht="16.5" thickBot="1">
      <c r="A529" s="139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1">
        <f>SUM(L525:L528)</f>
        <v>474000</v>
      </c>
    </row>
    <row r="530" spans="1:12" ht="16.5" thickBot="1">
      <c r="A530" s="367" t="s">
        <v>155</v>
      </c>
      <c r="B530" s="368"/>
      <c r="C530" s="368"/>
      <c r="D530" s="368"/>
      <c r="E530" s="368"/>
      <c r="F530" s="368"/>
      <c r="G530" s="368"/>
      <c r="H530" s="368"/>
      <c r="I530" s="368"/>
      <c r="J530" s="368"/>
      <c r="K530" s="368"/>
      <c r="L530" s="369"/>
    </row>
    <row r="531" spans="1:12" ht="48" thickBot="1">
      <c r="A531" s="154" t="s">
        <v>13</v>
      </c>
      <c r="B531" s="155" t="s">
        <v>428</v>
      </c>
      <c r="C531" s="155" t="s">
        <v>429</v>
      </c>
      <c r="D531" s="143"/>
      <c r="E531" s="144"/>
      <c r="F531" s="143"/>
      <c r="G531" s="145"/>
      <c r="H531" s="143"/>
      <c r="I531" s="144"/>
      <c r="J531" s="143"/>
      <c r="K531" s="144"/>
      <c r="L531" s="146">
        <v>70000</v>
      </c>
    </row>
    <row r="532" spans="1:12" ht="14.25">
      <c r="A532" s="364" t="s">
        <v>16</v>
      </c>
      <c r="B532" s="364" t="s">
        <v>430</v>
      </c>
      <c r="C532" s="364" t="s">
        <v>431</v>
      </c>
      <c r="D532" s="347"/>
      <c r="E532" s="349"/>
      <c r="F532" s="347"/>
      <c r="G532" s="355"/>
      <c r="H532" s="406"/>
      <c r="I532" s="349"/>
      <c r="J532" s="347"/>
      <c r="K532" s="349"/>
      <c r="L532" s="376">
        <v>40000</v>
      </c>
    </row>
    <row r="533" spans="1:12" ht="40.5" customHeight="1" thickBot="1">
      <c r="A533" s="394"/>
      <c r="B533" s="394"/>
      <c r="C533" s="395"/>
      <c r="D533" s="390"/>
      <c r="E533" s="389"/>
      <c r="F533" s="390"/>
      <c r="G533" s="396"/>
      <c r="H533" s="388"/>
      <c r="I533" s="389"/>
      <c r="J533" s="390"/>
      <c r="K533" s="389"/>
      <c r="L533" s="397"/>
    </row>
    <row r="534" spans="1:12" ht="31.5">
      <c r="A534" s="156" t="s">
        <v>17</v>
      </c>
      <c r="B534" s="166" t="s">
        <v>432</v>
      </c>
      <c r="C534" s="166" t="s">
        <v>433</v>
      </c>
      <c r="D534" s="149"/>
      <c r="E534" s="150"/>
      <c r="F534" s="149"/>
      <c r="G534" s="151"/>
      <c r="H534" s="149"/>
      <c r="I534" s="150"/>
      <c r="J534" s="149"/>
      <c r="K534" s="150"/>
      <c r="L534" s="152">
        <v>100000</v>
      </c>
    </row>
    <row r="535" spans="1:12" ht="15.75">
      <c r="A535" s="139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1">
        <f>SUM(L531:L534)</f>
        <v>210000</v>
      </c>
    </row>
    <row r="536" spans="1:12" ht="16.5" thickBot="1">
      <c r="A536" s="366" t="s">
        <v>166</v>
      </c>
      <c r="B536" s="517"/>
      <c r="C536" s="517"/>
      <c r="D536" s="517"/>
      <c r="E536" s="517"/>
      <c r="F536" s="517"/>
      <c r="G536" s="517"/>
      <c r="H536" s="517"/>
      <c r="I536" s="517"/>
      <c r="J536" s="517"/>
      <c r="K536" s="517"/>
      <c r="L536" s="517"/>
    </row>
    <row r="537" spans="1:12" ht="48" thickBot="1">
      <c r="A537" s="190" t="s">
        <v>13</v>
      </c>
      <c r="B537" s="191" t="s">
        <v>434</v>
      </c>
      <c r="C537" s="192"/>
      <c r="D537" s="192"/>
      <c r="E537" s="192"/>
      <c r="F537" s="192"/>
      <c r="G537" s="192"/>
      <c r="H537" s="192"/>
      <c r="I537" s="192"/>
      <c r="J537" s="192"/>
      <c r="K537" s="192"/>
      <c r="L537" s="193"/>
    </row>
    <row r="538" spans="1:12" ht="14.25">
      <c r="A538" s="364"/>
      <c r="B538" s="365" t="s">
        <v>435</v>
      </c>
      <c r="C538" s="365" t="s">
        <v>436</v>
      </c>
      <c r="D538" s="482"/>
      <c r="E538" s="350"/>
      <c r="F538" s="348"/>
      <c r="G538" s="356"/>
      <c r="H538" s="516"/>
      <c r="I538" s="350"/>
      <c r="J538" s="348"/>
      <c r="K538" s="350"/>
      <c r="L538" s="410">
        <v>123000</v>
      </c>
    </row>
    <row r="539" spans="1:12" ht="42.75" customHeight="1">
      <c r="A539" s="365"/>
      <c r="B539" s="373"/>
      <c r="C539" s="365"/>
      <c r="D539" s="482"/>
      <c r="E539" s="350"/>
      <c r="F539" s="348"/>
      <c r="G539" s="356"/>
      <c r="H539" s="516"/>
      <c r="I539" s="350"/>
      <c r="J539" s="348"/>
      <c r="K539" s="350"/>
      <c r="L539" s="410"/>
    </row>
    <row r="540" spans="1:12" ht="15.75">
      <c r="A540" s="139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1">
        <f>SUM(L538)</f>
        <v>123000</v>
      </c>
    </row>
    <row r="541" spans="1:12" ht="16.5" thickBot="1">
      <c r="A541" s="366" t="s">
        <v>175</v>
      </c>
      <c r="B541" s="517"/>
      <c r="C541" s="366"/>
      <c r="D541" s="366"/>
      <c r="E541" s="366"/>
      <c r="F541" s="366"/>
      <c r="G541" s="366"/>
      <c r="H541" s="366"/>
      <c r="I541" s="366"/>
      <c r="J541" s="366"/>
      <c r="K541" s="366"/>
      <c r="L541" s="366"/>
    </row>
    <row r="542" spans="1:12" ht="14.25">
      <c r="A542" s="518" t="s">
        <v>13</v>
      </c>
      <c r="B542" s="351" t="s">
        <v>437</v>
      </c>
      <c r="C542" s="521"/>
      <c r="D542" s="347"/>
      <c r="E542" s="349"/>
      <c r="F542" s="347"/>
      <c r="G542" s="355"/>
      <c r="H542" s="406"/>
      <c r="I542" s="349"/>
      <c r="J542" s="347"/>
      <c r="K542" s="349"/>
      <c r="L542" s="409">
        <v>100000</v>
      </c>
    </row>
    <row r="543" spans="1:12" ht="77.25" customHeight="1">
      <c r="A543" s="519"/>
      <c r="B543" s="520"/>
      <c r="C543" s="522"/>
      <c r="D543" s="348"/>
      <c r="E543" s="350"/>
      <c r="F543" s="348"/>
      <c r="G543" s="356"/>
      <c r="H543" s="387"/>
      <c r="I543" s="350"/>
      <c r="J543" s="348"/>
      <c r="K543" s="350"/>
      <c r="L543" s="410"/>
    </row>
    <row r="544" spans="1:12" ht="31.5">
      <c r="A544" s="194" t="s">
        <v>16</v>
      </c>
      <c r="B544" s="195" t="s">
        <v>439</v>
      </c>
      <c r="C544" s="194"/>
      <c r="D544" s="194"/>
      <c r="E544" s="194"/>
      <c r="F544" s="194"/>
      <c r="G544" s="194"/>
      <c r="H544" s="196"/>
      <c r="I544" s="196"/>
      <c r="J544" s="196"/>
      <c r="K544" s="196"/>
      <c r="L544" s="197">
        <v>40000</v>
      </c>
    </row>
    <row r="545" spans="1:12" ht="15.75">
      <c r="A545" s="139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1">
        <f>SUM(L542:L544)</f>
        <v>140000</v>
      </c>
    </row>
    <row r="546" spans="1:12" ht="16.5" thickBot="1">
      <c r="A546" s="366" t="s">
        <v>185</v>
      </c>
      <c r="B546" s="366"/>
      <c r="C546" s="366"/>
      <c r="D546" s="366"/>
      <c r="E546" s="366"/>
      <c r="F546" s="366"/>
      <c r="G546" s="366"/>
      <c r="H546" s="366"/>
      <c r="I546" s="366"/>
      <c r="J546" s="366"/>
      <c r="K546" s="366"/>
      <c r="L546" s="366"/>
    </row>
    <row r="547" spans="1:12" ht="14.25">
      <c r="A547" s="364" t="s">
        <v>13</v>
      </c>
      <c r="B547" s="364" t="s">
        <v>440</v>
      </c>
      <c r="C547" s="364" t="s">
        <v>441</v>
      </c>
      <c r="D547" s="347"/>
      <c r="E547" s="349"/>
      <c r="F547" s="347"/>
      <c r="G547" s="355"/>
      <c r="H547" s="406"/>
      <c r="I547" s="349"/>
      <c r="J547" s="347"/>
      <c r="K547" s="349"/>
      <c r="L547" s="376">
        <v>45430</v>
      </c>
    </row>
    <row r="548" spans="1:12" ht="52.5" customHeight="1" thickBot="1">
      <c r="A548" s="394"/>
      <c r="B548" s="394"/>
      <c r="C548" s="395"/>
      <c r="D548" s="390"/>
      <c r="E548" s="389"/>
      <c r="F548" s="390"/>
      <c r="G548" s="396"/>
      <c r="H548" s="388"/>
      <c r="I548" s="389"/>
      <c r="J548" s="390"/>
      <c r="K548" s="389"/>
      <c r="L548" s="397"/>
    </row>
    <row r="549" spans="1:12" ht="14.25">
      <c r="A549" s="364" t="s">
        <v>16</v>
      </c>
      <c r="B549" s="364" t="s">
        <v>442</v>
      </c>
      <c r="C549" s="364" t="s">
        <v>443</v>
      </c>
      <c r="D549" s="347"/>
      <c r="E549" s="349"/>
      <c r="F549" s="347"/>
      <c r="G549" s="355"/>
      <c r="H549" s="406"/>
      <c r="I549" s="349"/>
      <c r="J549" s="347"/>
      <c r="K549" s="349"/>
      <c r="L549" s="376">
        <v>85570</v>
      </c>
    </row>
    <row r="550" spans="1:12" ht="56.25" customHeight="1">
      <c r="A550" s="365"/>
      <c r="B550" s="365"/>
      <c r="C550" s="365"/>
      <c r="D550" s="348"/>
      <c r="E550" s="350"/>
      <c r="F550" s="348"/>
      <c r="G550" s="356"/>
      <c r="H550" s="387"/>
      <c r="I550" s="350"/>
      <c r="J550" s="348"/>
      <c r="K550" s="350"/>
      <c r="L550" s="377"/>
    </row>
    <row r="551" spans="1:12" ht="15.75">
      <c r="A551" s="139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1">
        <f>L549+L547</f>
        <v>131000</v>
      </c>
    </row>
    <row r="552" spans="1:12" ht="16.5" thickBot="1">
      <c r="A552" s="366" t="s">
        <v>192</v>
      </c>
      <c r="B552" s="366"/>
      <c r="C552" s="366"/>
      <c r="D552" s="366"/>
      <c r="E552" s="366"/>
      <c r="F552" s="366"/>
      <c r="G552" s="366"/>
      <c r="H552" s="366"/>
      <c r="I552" s="366"/>
      <c r="J552" s="366"/>
      <c r="K552" s="366"/>
      <c r="L552" s="366"/>
    </row>
    <row r="553" spans="1:12" ht="14.25">
      <c r="A553" s="364" t="s">
        <v>13</v>
      </c>
      <c r="B553" s="364" t="s">
        <v>444</v>
      </c>
      <c r="C553" s="364"/>
      <c r="D553" s="347"/>
      <c r="E553" s="349"/>
      <c r="F553" s="347"/>
      <c r="G553" s="355"/>
      <c r="H553" s="406"/>
      <c r="I553" s="349"/>
      <c r="J553" s="347"/>
      <c r="K553" s="349"/>
      <c r="L553" s="376">
        <v>127000</v>
      </c>
    </row>
    <row r="554" spans="1:12" ht="14.25">
      <c r="A554" s="365"/>
      <c r="B554" s="365"/>
      <c r="C554" s="365"/>
      <c r="D554" s="348"/>
      <c r="E554" s="350"/>
      <c r="F554" s="348"/>
      <c r="G554" s="356"/>
      <c r="H554" s="387"/>
      <c r="I554" s="350"/>
      <c r="J554" s="348"/>
      <c r="K554" s="350"/>
      <c r="L554" s="513"/>
    </row>
    <row r="555" spans="1:12" ht="14.25">
      <c r="A555" s="365"/>
      <c r="B555" s="365"/>
      <c r="C555" s="365"/>
      <c r="D555" s="348"/>
      <c r="E555" s="350"/>
      <c r="F555" s="348"/>
      <c r="G555" s="356"/>
      <c r="H555" s="387"/>
      <c r="I555" s="350"/>
      <c r="J555" s="348"/>
      <c r="K555" s="350"/>
      <c r="L555" s="513"/>
    </row>
    <row r="556" spans="1:12" ht="31.5">
      <c r="A556" s="198" t="s">
        <v>16</v>
      </c>
      <c r="B556" s="132" t="s">
        <v>445</v>
      </c>
      <c r="C556" s="132"/>
      <c r="D556" s="199"/>
      <c r="E556" s="134"/>
      <c r="F556" s="133"/>
      <c r="G556" s="200"/>
      <c r="H556" s="133"/>
      <c r="I556" s="134"/>
      <c r="J556" s="133"/>
      <c r="K556" s="201"/>
      <c r="L556" s="138">
        <v>68516</v>
      </c>
    </row>
    <row r="557" spans="1:12" ht="14.25">
      <c r="A557" s="365" t="s">
        <v>17</v>
      </c>
      <c r="B557" s="365" t="s">
        <v>446</v>
      </c>
      <c r="C557" s="365"/>
      <c r="D557" s="482"/>
      <c r="E557" s="514"/>
      <c r="F557" s="348"/>
      <c r="G557" s="356"/>
      <c r="H557" s="516"/>
      <c r="I557" s="514"/>
      <c r="J557" s="348"/>
      <c r="K557" s="350"/>
      <c r="L557" s="377">
        <v>50000</v>
      </c>
    </row>
    <row r="558" spans="1:12" ht="39" customHeight="1" thickBot="1">
      <c r="A558" s="394"/>
      <c r="B558" s="395"/>
      <c r="C558" s="394"/>
      <c r="D558" s="412"/>
      <c r="E558" s="414"/>
      <c r="F558" s="390"/>
      <c r="G558" s="396"/>
      <c r="H558" s="440"/>
      <c r="I558" s="414"/>
      <c r="J558" s="390"/>
      <c r="K558" s="389"/>
      <c r="L558" s="397"/>
    </row>
    <row r="559" spans="1:12" ht="15.75">
      <c r="A559" s="139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1">
        <f>SUM(L553:L558)</f>
        <v>245516</v>
      </c>
    </row>
    <row r="561" spans="1:3" ht="15.75">
      <c r="A561" s="30" t="s">
        <v>2</v>
      </c>
      <c r="B561" s="31" t="s">
        <v>198</v>
      </c>
      <c r="C561" s="31" t="s">
        <v>199</v>
      </c>
    </row>
    <row r="562" spans="1:3" ht="31.5">
      <c r="A562" s="32" t="s">
        <v>13</v>
      </c>
      <c r="B562" s="33" t="s">
        <v>200</v>
      </c>
      <c r="C562" s="34">
        <f>L464</f>
        <v>411000</v>
      </c>
    </row>
    <row r="563" spans="1:3" ht="31.5">
      <c r="A563" s="32" t="s">
        <v>16</v>
      </c>
      <c r="B563" s="33" t="s">
        <v>201</v>
      </c>
      <c r="C563" s="34">
        <f>L468</f>
        <v>60000</v>
      </c>
    </row>
    <row r="564" spans="1:3" ht="31.5">
      <c r="A564" s="32" t="s">
        <v>17</v>
      </c>
      <c r="B564" s="33" t="s">
        <v>202</v>
      </c>
      <c r="C564" s="34">
        <f>L471</f>
        <v>412380</v>
      </c>
    </row>
    <row r="565" spans="1:3" ht="31.5">
      <c r="A565" s="32" t="s">
        <v>19</v>
      </c>
      <c r="B565" s="33" t="s">
        <v>203</v>
      </c>
      <c r="C565" s="34">
        <f>L482</f>
        <v>153000</v>
      </c>
    </row>
    <row r="566" spans="1:3" ht="31.5">
      <c r="A566" s="32" t="s">
        <v>21</v>
      </c>
      <c r="B566" s="33" t="s">
        <v>204</v>
      </c>
      <c r="C566" s="34">
        <f>L492</f>
        <v>11500</v>
      </c>
    </row>
    <row r="567" spans="1:3" ht="31.5">
      <c r="A567" s="32" t="s">
        <v>23</v>
      </c>
      <c r="B567" s="33" t="s">
        <v>205</v>
      </c>
      <c r="C567" s="34">
        <f>L496</f>
        <v>220000</v>
      </c>
    </row>
    <row r="568" spans="1:3" ht="31.5">
      <c r="A568" s="32" t="s">
        <v>41</v>
      </c>
      <c r="B568" s="33" t="s">
        <v>206</v>
      </c>
      <c r="C568" s="34">
        <f>L501</f>
        <v>136421.36</v>
      </c>
    </row>
    <row r="569" spans="1:3" ht="31.5">
      <c r="A569" s="32" t="s">
        <v>100</v>
      </c>
      <c r="B569" s="33" t="s">
        <v>207</v>
      </c>
      <c r="C569" s="34">
        <f>L509</f>
        <v>120000</v>
      </c>
    </row>
    <row r="570" spans="1:3" ht="31.5">
      <c r="A570" s="32" t="s">
        <v>103</v>
      </c>
      <c r="B570" s="33" t="s">
        <v>208</v>
      </c>
      <c r="C570" s="34">
        <f>L513</f>
        <v>115000</v>
      </c>
    </row>
    <row r="571" spans="1:3" ht="31.5">
      <c r="A571" s="32" t="s">
        <v>105</v>
      </c>
      <c r="B571" s="33" t="s">
        <v>209</v>
      </c>
      <c r="C571" s="34">
        <f>L517</f>
        <v>77060</v>
      </c>
    </row>
    <row r="572" spans="1:3" ht="31.5">
      <c r="A572" s="32" t="s">
        <v>107</v>
      </c>
      <c r="B572" s="33" t="s">
        <v>210</v>
      </c>
      <c r="C572" s="34">
        <f>L523</f>
        <v>105489</v>
      </c>
    </row>
    <row r="573" spans="1:3" ht="31.5">
      <c r="A573" s="32" t="s">
        <v>109</v>
      </c>
      <c r="B573" s="33" t="s">
        <v>211</v>
      </c>
      <c r="C573" s="34">
        <f>L529</f>
        <v>474000</v>
      </c>
    </row>
    <row r="574" spans="1:3" ht="15.75">
      <c r="A574" s="32" t="s">
        <v>111</v>
      </c>
      <c r="B574" s="33" t="s">
        <v>212</v>
      </c>
      <c r="C574" s="34">
        <f>L535</f>
        <v>210000</v>
      </c>
    </row>
    <row r="575" spans="1:3" ht="31.5">
      <c r="A575" s="32" t="s">
        <v>113</v>
      </c>
      <c r="B575" s="33" t="s">
        <v>213</v>
      </c>
      <c r="C575" s="34">
        <f>L540</f>
        <v>123000</v>
      </c>
    </row>
    <row r="576" spans="1:3" ht="31.5">
      <c r="A576" s="32" t="s">
        <v>115</v>
      </c>
      <c r="B576" s="33" t="s">
        <v>214</v>
      </c>
      <c r="C576" s="34">
        <f>L545</f>
        <v>140000</v>
      </c>
    </row>
    <row r="577" spans="1:3" ht="31.5">
      <c r="A577" s="32" t="s">
        <v>117</v>
      </c>
      <c r="B577" s="33" t="s">
        <v>215</v>
      </c>
      <c r="C577" s="34">
        <f>L551</f>
        <v>131000</v>
      </c>
    </row>
    <row r="578" spans="1:3" ht="31.5">
      <c r="A578" s="32" t="s">
        <v>120</v>
      </c>
      <c r="B578" s="33" t="s">
        <v>216</v>
      </c>
      <c r="C578" s="34">
        <f>L559</f>
        <v>245516</v>
      </c>
    </row>
    <row r="579" spans="1:3" ht="15.75">
      <c r="A579" s="358" t="s">
        <v>217</v>
      </c>
      <c r="B579" s="359"/>
      <c r="C579" s="35">
        <f>SUM(C562:C578)</f>
        <v>3145366.36</v>
      </c>
    </row>
    <row r="581" spans="1:2" ht="15.75">
      <c r="A581" s="202" t="s">
        <v>447</v>
      </c>
      <c r="B581" s="203"/>
    </row>
    <row r="582" spans="1:12" ht="15.75">
      <c r="A582" s="366" t="s">
        <v>12</v>
      </c>
      <c r="B582" s="366"/>
      <c r="C582" s="366"/>
      <c r="D582" s="366"/>
      <c r="E582" s="366"/>
      <c r="F582" s="366"/>
      <c r="G582" s="366"/>
      <c r="H582" s="366"/>
      <c r="I582" s="366"/>
      <c r="J582" s="366"/>
      <c r="K582" s="366"/>
      <c r="L582" s="366"/>
    </row>
    <row r="583" spans="1:12" ht="16.5" thickBot="1">
      <c r="A583" s="340" t="s">
        <v>13</v>
      </c>
      <c r="B583" s="155" t="s">
        <v>448</v>
      </c>
      <c r="C583" s="204"/>
      <c r="D583" s="205"/>
      <c r="E583" s="206"/>
      <c r="F583" s="205"/>
      <c r="G583" s="207"/>
      <c r="H583" s="205"/>
      <c r="I583" s="206"/>
      <c r="J583" s="205"/>
      <c r="K583" s="206"/>
      <c r="L583" s="146">
        <v>28200</v>
      </c>
    </row>
    <row r="584" spans="1:12" ht="32.25" thickBot="1">
      <c r="A584" s="340" t="s">
        <v>16</v>
      </c>
      <c r="B584" s="155" t="s">
        <v>449</v>
      </c>
      <c r="C584" s="204"/>
      <c r="D584" s="205"/>
      <c r="E584" s="206"/>
      <c r="F584" s="205"/>
      <c r="G584" s="207"/>
      <c r="H584" s="205"/>
      <c r="I584" s="206"/>
      <c r="J584" s="205"/>
      <c r="K584" s="206"/>
      <c r="L584" s="146">
        <v>379800</v>
      </c>
    </row>
    <row r="585" spans="1:12" ht="32.25" thickBot="1">
      <c r="A585" s="340" t="s">
        <v>17</v>
      </c>
      <c r="B585" s="155" t="s">
        <v>450</v>
      </c>
      <c r="C585" s="204"/>
      <c r="D585" s="205"/>
      <c r="E585" s="206"/>
      <c r="F585" s="205"/>
      <c r="G585" s="207"/>
      <c r="H585" s="205"/>
      <c r="I585" s="206"/>
      <c r="J585" s="205"/>
      <c r="K585" s="206"/>
      <c r="L585" s="146">
        <v>568860</v>
      </c>
    </row>
    <row r="586" spans="1:12" ht="15.75">
      <c r="A586" s="339" t="s">
        <v>19</v>
      </c>
      <c r="B586" s="341" t="s">
        <v>451</v>
      </c>
      <c r="C586" s="208"/>
      <c r="D586" s="209"/>
      <c r="E586" s="210"/>
      <c r="F586" s="209"/>
      <c r="G586" s="211"/>
      <c r="H586" s="209"/>
      <c r="I586" s="210"/>
      <c r="J586" s="209"/>
      <c r="K586" s="210"/>
      <c r="L586" s="152">
        <v>0</v>
      </c>
    </row>
    <row r="587" spans="1:12" ht="16.5" thickBot="1">
      <c r="A587" s="139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1">
        <f>SUM(L583:L586)</f>
        <v>976860</v>
      </c>
    </row>
    <row r="588" spans="1:12" ht="15.75">
      <c r="A588" s="382" t="s">
        <v>25</v>
      </c>
      <c r="B588" s="383"/>
      <c r="C588" s="383"/>
      <c r="D588" s="383"/>
      <c r="E588" s="383"/>
      <c r="F588" s="383"/>
      <c r="G588" s="383"/>
      <c r="H588" s="383"/>
      <c r="I588" s="383"/>
      <c r="J588" s="383"/>
      <c r="K588" s="383"/>
      <c r="L588" s="384"/>
    </row>
    <row r="589" spans="1:12" ht="144" customHeight="1">
      <c r="A589" s="212" t="s">
        <v>13</v>
      </c>
      <c r="B589" s="335" t="s">
        <v>452</v>
      </c>
      <c r="C589" s="166"/>
      <c r="D589" s="171"/>
      <c r="E589" s="170"/>
      <c r="F589" s="149"/>
      <c r="G589" s="151"/>
      <c r="H589" s="171"/>
      <c r="I589" s="170"/>
      <c r="J589" s="171"/>
      <c r="K589" s="170"/>
      <c r="L589" s="152">
        <v>30000</v>
      </c>
    </row>
    <row r="590" spans="1:12" ht="127.5" customHeight="1">
      <c r="A590" s="213" t="s">
        <v>16</v>
      </c>
      <c r="B590" s="117" t="s">
        <v>453</v>
      </c>
      <c r="C590" s="333" t="s">
        <v>454</v>
      </c>
      <c r="D590" s="214"/>
      <c r="E590" s="214"/>
      <c r="F590" s="214"/>
      <c r="G590" s="214"/>
      <c r="H590" s="214"/>
      <c r="I590" s="214"/>
      <c r="J590" s="118"/>
      <c r="K590" s="118"/>
      <c r="L590" s="183">
        <v>19000</v>
      </c>
    </row>
    <row r="591" spans="1:12" ht="15.75">
      <c r="A591" s="139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1">
        <f>SUM(L589:L590)</f>
        <v>49000</v>
      </c>
    </row>
    <row r="592" spans="1:12" ht="15.75">
      <c r="A592" s="366" t="s">
        <v>28</v>
      </c>
      <c r="B592" s="366"/>
      <c r="C592" s="366"/>
      <c r="D592" s="366"/>
      <c r="E592" s="366"/>
      <c r="F592" s="366"/>
      <c r="G592" s="366"/>
      <c r="H592" s="366"/>
      <c r="I592" s="366"/>
      <c r="J592" s="366"/>
      <c r="K592" s="366"/>
      <c r="L592" s="366"/>
    </row>
    <row r="593" spans="1:12" ht="95.25" thickBot="1">
      <c r="A593" s="154" t="s">
        <v>13</v>
      </c>
      <c r="B593" s="166" t="s">
        <v>455</v>
      </c>
      <c r="C593" s="155" t="s">
        <v>456</v>
      </c>
      <c r="D593" s="143"/>
      <c r="E593" s="144"/>
      <c r="F593" s="143"/>
      <c r="G593" s="145"/>
      <c r="H593" s="143"/>
      <c r="I593" s="144"/>
      <c r="J593" s="143"/>
      <c r="K593" s="144"/>
      <c r="L593" s="146">
        <v>0</v>
      </c>
    </row>
    <row r="594" spans="1:12" ht="79.5" thickBot="1">
      <c r="A594" s="142" t="s">
        <v>16</v>
      </c>
      <c r="B594" s="117" t="s">
        <v>457</v>
      </c>
      <c r="C594" s="155" t="s">
        <v>458</v>
      </c>
      <c r="D594" s="143"/>
      <c r="E594" s="144"/>
      <c r="F594" s="143"/>
      <c r="G594" s="145"/>
      <c r="H594" s="143"/>
      <c r="I594" s="144"/>
      <c r="J594" s="143"/>
      <c r="K594" s="144"/>
      <c r="L594" s="146">
        <v>0</v>
      </c>
    </row>
    <row r="595" spans="1:12" ht="126.75" thickBot="1">
      <c r="A595" s="154" t="s">
        <v>17</v>
      </c>
      <c r="B595" s="155" t="s">
        <v>459</v>
      </c>
      <c r="C595" s="155" t="s">
        <v>460</v>
      </c>
      <c r="D595" s="215"/>
      <c r="E595" s="216"/>
      <c r="F595" s="215"/>
      <c r="G595" s="217"/>
      <c r="H595" s="215"/>
      <c r="I595" s="216"/>
      <c r="J595" s="215"/>
      <c r="K595" s="216"/>
      <c r="L595" s="218">
        <v>0</v>
      </c>
    </row>
    <row r="596" spans="1:12" ht="79.5" thickBot="1">
      <c r="A596" s="154" t="s">
        <v>19</v>
      </c>
      <c r="B596" s="155" t="s">
        <v>461</v>
      </c>
      <c r="C596" s="155" t="s">
        <v>462</v>
      </c>
      <c r="D596" s="143"/>
      <c r="E596" s="144"/>
      <c r="F596" s="143"/>
      <c r="G596" s="145"/>
      <c r="H596" s="143"/>
      <c r="I596" s="144"/>
      <c r="J596" s="143"/>
      <c r="K596" s="144"/>
      <c r="L596" s="146">
        <v>10000</v>
      </c>
    </row>
    <row r="597" spans="1:12" ht="63.75" thickBot="1">
      <c r="A597" s="154" t="s">
        <v>21</v>
      </c>
      <c r="B597" s="155" t="s">
        <v>463</v>
      </c>
      <c r="C597" s="155" t="s">
        <v>464</v>
      </c>
      <c r="D597" s="143"/>
      <c r="E597" s="144"/>
      <c r="F597" s="143"/>
      <c r="G597" s="145"/>
      <c r="H597" s="143"/>
      <c r="I597" s="144"/>
      <c r="J597" s="143"/>
      <c r="K597" s="144"/>
      <c r="L597" s="146">
        <v>8300</v>
      </c>
    </row>
    <row r="598" spans="1:12" ht="14.25">
      <c r="A598" s="364" t="s">
        <v>23</v>
      </c>
      <c r="B598" s="364" t="s">
        <v>465</v>
      </c>
      <c r="C598" s="364" t="s">
        <v>466</v>
      </c>
      <c r="D598" s="347"/>
      <c r="E598" s="349"/>
      <c r="F598" s="347"/>
      <c r="G598" s="355"/>
      <c r="H598" s="406"/>
      <c r="I598" s="349"/>
      <c r="J598" s="347"/>
      <c r="K598" s="349"/>
      <c r="L598" s="376">
        <v>55500</v>
      </c>
    </row>
    <row r="599" spans="1:12" ht="15" thickBot="1">
      <c r="A599" s="394"/>
      <c r="B599" s="394"/>
      <c r="C599" s="394"/>
      <c r="D599" s="390"/>
      <c r="E599" s="389"/>
      <c r="F599" s="390"/>
      <c r="G599" s="396"/>
      <c r="H599" s="388"/>
      <c r="I599" s="389"/>
      <c r="J599" s="390"/>
      <c r="K599" s="389"/>
      <c r="L599" s="397"/>
    </row>
    <row r="600" spans="1:12" ht="48" thickBot="1">
      <c r="A600" s="154" t="s">
        <v>41</v>
      </c>
      <c r="B600" s="155" t="s">
        <v>467</v>
      </c>
      <c r="C600" s="155" t="s">
        <v>468</v>
      </c>
      <c r="D600" s="143"/>
      <c r="E600" s="144"/>
      <c r="F600" s="143"/>
      <c r="G600" s="145"/>
      <c r="H600" s="143"/>
      <c r="I600" s="144"/>
      <c r="J600" s="143"/>
      <c r="K600" s="144"/>
      <c r="L600" s="146">
        <v>13000</v>
      </c>
    </row>
    <row r="601" spans="1:12" ht="14.25">
      <c r="A601" s="364" t="s">
        <v>100</v>
      </c>
      <c r="B601" s="364" t="s">
        <v>469</v>
      </c>
      <c r="C601" s="364" t="s">
        <v>470</v>
      </c>
      <c r="D601" s="347"/>
      <c r="E601" s="349"/>
      <c r="F601" s="347"/>
      <c r="G601" s="355"/>
      <c r="H601" s="406"/>
      <c r="I601" s="349"/>
      <c r="J601" s="347"/>
      <c r="K601" s="349"/>
      <c r="L601" s="376">
        <v>141070</v>
      </c>
    </row>
    <row r="602" spans="1:12" ht="14.25">
      <c r="A602" s="365"/>
      <c r="B602" s="365"/>
      <c r="C602" s="365"/>
      <c r="D602" s="348"/>
      <c r="E602" s="350"/>
      <c r="F602" s="348"/>
      <c r="G602" s="356"/>
      <c r="H602" s="387"/>
      <c r="I602" s="350"/>
      <c r="J602" s="348"/>
      <c r="K602" s="350"/>
      <c r="L602" s="377"/>
    </row>
    <row r="603" spans="1:12" ht="15.75">
      <c r="A603" s="139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1">
        <f>SUM(L593:L602)</f>
        <v>227870</v>
      </c>
    </row>
    <row r="604" spans="1:12" ht="15.75">
      <c r="A604" s="428" t="s">
        <v>44</v>
      </c>
      <c r="B604" s="429"/>
      <c r="C604" s="429"/>
      <c r="D604" s="429"/>
      <c r="E604" s="429"/>
      <c r="F604" s="429"/>
      <c r="G604" s="429"/>
      <c r="H604" s="429"/>
      <c r="I604" s="429"/>
      <c r="J604" s="429"/>
      <c r="K604" s="429"/>
      <c r="L604" s="430"/>
    </row>
    <row r="605" spans="1:12" ht="32.25" thickBot="1">
      <c r="A605" s="154" t="s">
        <v>13</v>
      </c>
      <c r="B605" s="155" t="s">
        <v>471</v>
      </c>
      <c r="C605" s="155" t="s">
        <v>472</v>
      </c>
      <c r="D605" s="178"/>
      <c r="E605" s="179"/>
      <c r="F605" s="178"/>
      <c r="G605" s="145"/>
      <c r="H605" s="143"/>
      <c r="I605" s="144"/>
      <c r="J605" s="143"/>
      <c r="K605" s="144"/>
      <c r="L605" s="146">
        <v>112000</v>
      </c>
    </row>
    <row r="606" spans="1:12" ht="47.25">
      <c r="A606" s="156" t="s">
        <v>17</v>
      </c>
      <c r="B606" s="166" t="s">
        <v>473</v>
      </c>
      <c r="C606" s="166" t="s">
        <v>474</v>
      </c>
      <c r="D606" s="149"/>
      <c r="E606" s="150"/>
      <c r="F606" s="149"/>
      <c r="G606" s="151"/>
      <c r="H606" s="149"/>
      <c r="I606" s="150"/>
      <c r="J606" s="149"/>
      <c r="K606" s="150"/>
      <c r="L606" s="152">
        <v>110000</v>
      </c>
    </row>
    <row r="607" spans="1:12" ht="15.75">
      <c r="A607" s="139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1">
        <f>SUM(L605:L606)</f>
        <v>222000</v>
      </c>
    </row>
    <row r="608" spans="1:12" ht="16.5" thickBot="1">
      <c r="A608" s="423" t="s">
        <v>53</v>
      </c>
      <c r="B608" s="424"/>
      <c r="C608" s="424"/>
      <c r="D608" s="424"/>
      <c r="E608" s="424"/>
      <c r="F608" s="424"/>
      <c r="G608" s="424"/>
      <c r="H608" s="424"/>
      <c r="I608" s="424"/>
      <c r="J608" s="424"/>
      <c r="K608" s="424"/>
      <c r="L608" s="425"/>
    </row>
    <row r="609" spans="1:12" ht="14.25">
      <c r="A609" s="364" t="s">
        <v>13</v>
      </c>
      <c r="B609" s="364" t="s">
        <v>475</v>
      </c>
      <c r="C609" s="364" t="s">
        <v>476</v>
      </c>
      <c r="D609" s="347"/>
      <c r="E609" s="349"/>
      <c r="F609" s="347"/>
      <c r="G609" s="355"/>
      <c r="H609" s="406"/>
      <c r="I609" s="349"/>
      <c r="J609" s="347"/>
      <c r="K609" s="349"/>
      <c r="L609" s="376">
        <v>0</v>
      </c>
    </row>
    <row r="610" spans="1:12" ht="120" customHeight="1" thickBot="1">
      <c r="A610" s="394"/>
      <c r="B610" s="395"/>
      <c r="C610" s="394"/>
      <c r="D610" s="390"/>
      <c r="E610" s="389"/>
      <c r="F610" s="390"/>
      <c r="G610" s="396"/>
      <c r="H610" s="388"/>
      <c r="I610" s="389"/>
      <c r="J610" s="390"/>
      <c r="K610" s="389"/>
      <c r="L610" s="397"/>
    </row>
    <row r="611" spans="1:12" ht="14.25">
      <c r="A611" s="364" t="s">
        <v>16</v>
      </c>
      <c r="B611" s="431" t="s">
        <v>477</v>
      </c>
      <c r="C611" s="364" t="s">
        <v>478</v>
      </c>
      <c r="D611" s="411"/>
      <c r="E611" s="349"/>
      <c r="F611" s="411"/>
      <c r="G611" s="355"/>
      <c r="H611" s="439"/>
      <c r="I611" s="349"/>
      <c r="J611" s="411"/>
      <c r="K611" s="349"/>
      <c r="L611" s="376">
        <v>0</v>
      </c>
    </row>
    <row r="612" spans="1:12" ht="15" thickBot="1">
      <c r="A612" s="394"/>
      <c r="B612" s="432"/>
      <c r="C612" s="394"/>
      <c r="D612" s="412"/>
      <c r="E612" s="389"/>
      <c r="F612" s="412"/>
      <c r="G612" s="396"/>
      <c r="H612" s="440"/>
      <c r="I612" s="389"/>
      <c r="J612" s="412"/>
      <c r="K612" s="389"/>
      <c r="L612" s="397"/>
    </row>
    <row r="613" spans="1:12" ht="15.75">
      <c r="A613" s="156" t="s">
        <v>17</v>
      </c>
      <c r="B613" s="165" t="s">
        <v>479</v>
      </c>
      <c r="C613" s="166"/>
      <c r="D613" s="149"/>
      <c r="E613" s="150"/>
      <c r="F613" s="149"/>
      <c r="G613" s="151"/>
      <c r="H613" s="149"/>
      <c r="I613" s="150"/>
      <c r="J613" s="149"/>
      <c r="K613" s="150"/>
      <c r="L613" s="152">
        <v>0</v>
      </c>
    </row>
    <row r="614" spans="1:12" ht="15.75">
      <c r="A614" s="139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1">
        <f>SUM(L609:L613)</f>
        <v>0</v>
      </c>
    </row>
    <row r="615" spans="1:12" ht="16.5" thickBot="1">
      <c r="A615" s="366" t="s">
        <v>56</v>
      </c>
      <c r="B615" s="366"/>
      <c r="C615" s="366"/>
      <c r="D615" s="366"/>
      <c r="E615" s="366"/>
      <c r="F615" s="366"/>
      <c r="G615" s="366"/>
      <c r="H615" s="366"/>
      <c r="I615" s="366"/>
      <c r="J615" s="366"/>
      <c r="K615" s="366"/>
      <c r="L615" s="366"/>
    </row>
    <row r="616" spans="1:12" ht="14.25">
      <c r="A616" s="364" t="s">
        <v>13</v>
      </c>
      <c r="B616" s="364" t="s">
        <v>480</v>
      </c>
      <c r="C616" s="364" t="s">
        <v>481</v>
      </c>
      <c r="D616" s="347"/>
      <c r="E616" s="349"/>
      <c r="F616" s="347"/>
      <c r="G616" s="355"/>
      <c r="H616" s="406"/>
      <c r="I616" s="349"/>
      <c r="J616" s="347"/>
      <c r="K616" s="349"/>
      <c r="L616" s="376">
        <v>40000</v>
      </c>
    </row>
    <row r="617" spans="1:12" ht="14.25">
      <c r="A617" s="365"/>
      <c r="B617" s="365"/>
      <c r="C617" s="373"/>
      <c r="D617" s="348"/>
      <c r="E617" s="350"/>
      <c r="F617" s="348"/>
      <c r="G617" s="356"/>
      <c r="H617" s="387"/>
      <c r="I617" s="350"/>
      <c r="J617" s="348"/>
      <c r="K617" s="350"/>
      <c r="L617" s="377"/>
    </row>
    <row r="618" spans="1:12" ht="75" customHeight="1" thickBot="1">
      <c r="A618" s="394"/>
      <c r="B618" s="394"/>
      <c r="C618" s="395"/>
      <c r="D618" s="390"/>
      <c r="E618" s="389"/>
      <c r="F618" s="390"/>
      <c r="G618" s="396"/>
      <c r="H618" s="388"/>
      <c r="I618" s="389"/>
      <c r="J618" s="390"/>
      <c r="K618" s="389"/>
      <c r="L618" s="397"/>
    </row>
    <row r="619" spans="1:12" ht="14.25">
      <c r="A619" s="364" t="s">
        <v>16</v>
      </c>
      <c r="B619" s="364" t="s">
        <v>482</v>
      </c>
      <c r="C619" s="431"/>
      <c r="D619" s="347"/>
      <c r="E619" s="349"/>
      <c r="F619" s="347"/>
      <c r="G619" s="355"/>
      <c r="H619" s="406"/>
      <c r="I619" s="349"/>
      <c r="J619" s="347"/>
      <c r="K619" s="349"/>
      <c r="L619" s="376">
        <v>110000</v>
      </c>
    </row>
    <row r="620" spans="1:12" ht="14.25">
      <c r="A620" s="365"/>
      <c r="B620" s="365"/>
      <c r="C620" s="515"/>
      <c r="D620" s="348"/>
      <c r="E620" s="350"/>
      <c r="F620" s="348"/>
      <c r="G620" s="356"/>
      <c r="H620" s="387"/>
      <c r="I620" s="350"/>
      <c r="J620" s="348"/>
      <c r="K620" s="350"/>
      <c r="L620" s="377"/>
    </row>
    <row r="621" spans="1:12" ht="14.25">
      <c r="A621" s="365"/>
      <c r="B621" s="365"/>
      <c r="C621" s="515"/>
      <c r="D621" s="348"/>
      <c r="E621" s="350"/>
      <c r="F621" s="348"/>
      <c r="G621" s="356"/>
      <c r="H621" s="387"/>
      <c r="I621" s="350"/>
      <c r="J621" s="348"/>
      <c r="K621" s="350"/>
      <c r="L621" s="377"/>
    </row>
    <row r="622" spans="1:12" ht="15" thickBot="1">
      <c r="A622" s="394"/>
      <c r="B622" s="394"/>
      <c r="C622" s="432"/>
      <c r="D622" s="390"/>
      <c r="E622" s="389"/>
      <c r="F622" s="390"/>
      <c r="G622" s="396"/>
      <c r="H622" s="388"/>
      <c r="I622" s="389"/>
      <c r="J622" s="390"/>
      <c r="K622" s="389"/>
      <c r="L622" s="397"/>
    </row>
    <row r="623" spans="1:12" ht="14.25">
      <c r="A623" s="364" t="s">
        <v>17</v>
      </c>
      <c r="B623" s="364" t="s">
        <v>483</v>
      </c>
      <c r="C623" s="364" t="s">
        <v>484</v>
      </c>
      <c r="D623" s="380"/>
      <c r="E623" s="378"/>
      <c r="F623" s="380"/>
      <c r="G623" s="419"/>
      <c r="H623" s="406"/>
      <c r="I623" s="349"/>
      <c r="J623" s="347"/>
      <c r="K623" s="349"/>
      <c r="L623" s="376">
        <v>20000</v>
      </c>
    </row>
    <row r="624" spans="1:12" ht="14.25">
      <c r="A624" s="365"/>
      <c r="B624" s="365"/>
      <c r="C624" s="373"/>
      <c r="D624" s="381"/>
      <c r="E624" s="379"/>
      <c r="F624" s="381"/>
      <c r="G624" s="420"/>
      <c r="H624" s="387"/>
      <c r="I624" s="350"/>
      <c r="J624" s="348"/>
      <c r="K624" s="350"/>
      <c r="L624" s="377"/>
    </row>
    <row r="625" spans="1:12" ht="60.75" customHeight="1">
      <c r="A625" s="365"/>
      <c r="B625" s="365"/>
      <c r="C625" s="373"/>
      <c r="D625" s="381"/>
      <c r="E625" s="379"/>
      <c r="F625" s="381"/>
      <c r="G625" s="420"/>
      <c r="H625" s="387"/>
      <c r="I625" s="350"/>
      <c r="J625" s="348"/>
      <c r="K625" s="350"/>
      <c r="L625" s="377"/>
    </row>
    <row r="626" spans="1:12" ht="31.5">
      <c r="A626" s="198" t="s">
        <v>19</v>
      </c>
      <c r="B626" s="132" t="s">
        <v>485</v>
      </c>
      <c r="C626" s="132"/>
      <c r="D626" s="136"/>
      <c r="E626" s="137"/>
      <c r="F626" s="136"/>
      <c r="G626" s="219"/>
      <c r="H626" s="133"/>
      <c r="I626" s="134"/>
      <c r="J626" s="133"/>
      <c r="K626" s="134"/>
      <c r="L626" s="138">
        <v>40000</v>
      </c>
    </row>
    <row r="627" spans="1:12" ht="15.75">
      <c r="A627" s="139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1">
        <f>SUM(L616:L626)</f>
        <v>210000</v>
      </c>
    </row>
    <row r="628" spans="1:12" ht="15.75">
      <c r="A628" s="366" t="s">
        <v>65</v>
      </c>
      <c r="B628" s="366"/>
      <c r="C628" s="366"/>
      <c r="D628" s="366"/>
      <c r="E628" s="366"/>
      <c r="F628" s="366"/>
      <c r="G628" s="366"/>
      <c r="H628" s="366"/>
      <c r="I628" s="366"/>
      <c r="J628" s="366"/>
      <c r="K628" s="366"/>
      <c r="L628" s="366"/>
    </row>
    <row r="629" spans="1:12" ht="52.5" customHeight="1" thickBot="1">
      <c r="A629" s="154" t="s">
        <v>13</v>
      </c>
      <c r="B629" s="155" t="s">
        <v>486</v>
      </c>
      <c r="C629" s="155" t="s">
        <v>487</v>
      </c>
      <c r="D629" s="220"/>
      <c r="E629" s="181"/>
      <c r="F629" s="220"/>
      <c r="G629" s="145"/>
      <c r="H629" s="178"/>
      <c r="I629" s="179"/>
      <c r="J629" s="178"/>
      <c r="K629" s="179"/>
      <c r="L629" s="146">
        <v>50630</v>
      </c>
    </row>
    <row r="630" spans="1:12" ht="14.25">
      <c r="A630" s="364" t="s">
        <v>16</v>
      </c>
      <c r="B630" s="364" t="s">
        <v>488</v>
      </c>
      <c r="C630" s="364" t="s">
        <v>489</v>
      </c>
      <c r="D630" s="411"/>
      <c r="E630" s="413"/>
      <c r="F630" s="347"/>
      <c r="G630" s="355"/>
      <c r="H630" s="385"/>
      <c r="I630" s="349"/>
      <c r="J630" s="347"/>
      <c r="K630" s="349"/>
      <c r="L630" s="376">
        <v>75138</v>
      </c>
    </row>
    <row r="631" spans="1:12" ht="24.75" customHeight="1">
      <c r="A631" s="365"/>
      <c r="B631" s="373"/>
      <c r="C631" s="365"/>
      <c r="D631" s="482"/>
      <c r="E631" s="514"/>
      <c r="F631" s="348"/>
      <c r="G631" s="356"/>
      <c r="H631" s="386"/>
      <c r="I631" s="350"/>
      <c r="J631" s="348"/>
      <c r="K631" s="350"/>
      <c r="L631" s="377"/>
    </row>
    <row r="632" spans="1:12" ht="15.75">
      <c r="A632" s="198" t="s">
        <v>17</v>
      </c>
      <c r="B632" s="132" t="s">
        <v>490</v>
      </c>
      <c r="C632" s="132"/>
      <c r="D632" s="199"/>
      <c r="E632" s="201"/>
      <c r="F632" s="133"/>
      <c r="G632" s="135"/>
      <c r="H632" s="133"/>
      <c r="I632" s="134"/>
      <c r="J632" s="133"/>
      <c r="K632" s="134"/>
      <c r="L632" s="138">
        <v>90093</v>
      </c>
    </row>
    <row r="633" spans="1:12" ht="63.75" thickBot="1">
      <c r="A633" s="154" t="s">
        <v>19</v>
      </c>
      <c r="B633" s="342" t="s">
        <v>491</v>
      </c>
      <c r="C633" s="343" t="s">
        <v>492</v>
      </c>
      <c r="D633" s="178"/>
      <c r="E633" s="179"/>
      <c r="F633" s="178"/>
      <c r="G633" s="221"/>
      <c r="H633" s="143"/>
      <c r="I633" s="144"/>
      <c r="J633" s="143"/>
      <c r="K633" s="144"/>
      <c r="L633" s="146">
        <v>270000</v>
      </c>
    </row>
    <row r="634" spans="1:12" ht="31.5">
      <c r="A634" s="156" t="s">
        <v>21</v>
      </c>
      <c r="B634" s="222" t="s">
        <v>493</v>
      </c>
      <c r="C634" s="117" t="s">
        <v>494</v>
      </c>
      <c r="D634" s="171"/>
      <c r="E634" s="170"/>
      <c r="F634" s="171"/>
      <c r="G634" s="172"/>
      <c r="H634" s="149"/>
      <c r="I634" s="150"/>
      <c r="J634" s="149"/>
      <c r="K634" s="150"/>
      <c r="L634" s="152">
        <v>45430</v>
      </c>
    </row>
    <row r="635" spans="1:12" ht="15.75">
      <c r="A635" s="117" t="s">
        <v>23</v>
      </c>
      <c r="B635" s="117" t="s">
        <v>495</v>
      </c>
      <c r="C635" s="117"/>
      <c r="D635" s="214"/>
      <c r="E635" s="214"/>
      <c r="F635" s="214"/>
      <c r="G635" s="214"/>
      <c r="H635" s="118"/>
      <c r="I635" s="118"/>
      <c r="J635" s="118"/>
      <c r="K635" s="118"/>
      <c r="L635" s="183">
        <v>15000</v>
      </c>
    </row>
    <row r="636" spans="1:12" ht="15.75">
      <c r="A636" s="117" t="s">
        <v>41</v>
      </c>
      <c r="B636" s="117" t="s">
        <v>451</v>
      </c>
      <c r="C636" s="117" t="s">
        <v>496</v>
      </c>
      <c r="D636" s="118"/>
      <c r="E636" s="118"/>
      <c r="F636" s="118"/>
      <c r="G636" s="118"/>
      <c r="H636" s="118"/>
      <c r="I636" s="118"/>
      <c r="J636" s="118"/>
      <c r="K636" s="118"/>
      <c r="L636" s="183">
        <v>0</v>
      </c>
    </row>
    <row r="637" spans="1:12" ht="16.5" thickBot="1">
      <c r="A637" s="496"/>
      <c r="B637" s="497"/>
      <c r="C637" s="497"/>
      <c r="D637" s="497"/>
      <c r="E637" s="497"/>
      <c r="F637" s="497"/>
      <c r="G637" s="497"/>
      <c r="H637" s="497"/>
      <c r="I637" s="497"/>
      <c r="J637" s="497"/>
      <c r="K637" s="498"/>
      <c r="L637" s="232">
        <f>SUM(L629:L636)</f>
        <v>546291</v>
      </c>
    </row>
    <row r="638" spans="1:12" ht="16.5" thickBot="1">
      <c r="A638" s="367" t="s">
        <v>68</v>
      </c>
      <c r="B638" s="368"/>
      <c r="C638" s="368"/>
      <c r="D638" s="368"/>
      <c r="E638" s="368"/>
      <c r="F638" s="368"/>
      <c r="G638" s="368"/>
      <c r="H638" s="368"/>
      <c r="I638" s="368"/>
      <c r="J638" s="368"/>
      <c r="K638" s="368"/>
      <c r="L638" s="369"/>
    </row>
    <row r="639" spans="1:12" ht="126.75" thickBot="1">
      <c r="A639" s="154" t="s">
        <v>13</v>
      </c>
      <c r="B639" s="155" t="s">
        <v>497</v>
      </c>
      <c r="C639" s="155" t="s">
        <v>498</v>
      </c>
      <c r="D639" s="220"/>
      <c r="E639" s="144"/>
      <c r="F639" s="143"/>
      <c r="G639" s="145"/>
      <c r="H639" s="143"/>
      <c r="I639" s="144"/>
      <c r="J639" s="143"/>
      <c r="K639" s="144"/>
      <c r="L639" s="146">
        <v>150000</v>
      </c>
    </row>
    <row r="640" spans="1:12" ht="79.5" thickBot="1">
      <c r="A640" s="154" t="s">
        <v>16</v>
      </c>
      <c r="B640" s="155" t="s">
        <v>499</v>
      </c>
      <c r="C640" s="155" t="s">
        <v>500</v>
      </c>
      <c r="D640" s="220"/>
      <c r="E640" s="144"/>
      <c r="F640" s="143"/>
      <c r="G640" s="145"/>
      <c r="H640" s="220"/>
      <c r="I640" s="144"/>
      <c r="J640" s="143"/>
      <c r="K640" s="144"/>
      <c r="L640" s="146">
        <v>180000</v>
      </c>
    </row>
    <row r="641" spans="1:12" ht="14.25">
      <c r="A641" s="364" t="s">
        <v>17</v>
      </c>
      <c r="B641" s="364" t="s">
        <v>501</v>
      </c>
      <c r="C641" s="364" t="s">
        <v>502</v>
      </c>
      <c r="D641" s="411"/>
      <c r="E641" s="349"/>
      <c r="F641" s="347"/>
      <c r="G641" s="355"/>
      <c r="H641" s="439"/>
      <c r="I641" s="349"/>
      <c r="J641" s="347"/>
      <c r="K641" s="349"/>
      <c r="L641" s="376">
        <v>100000</v>
      </c>
    </row>
    <row r="642" spans="1:12" ht="63" customHeight="1" thickBot="1">
      <c r="A642" s="394"/>
      <c r="B642" s="394"/>
      <c r="C642" s="394"/>
      <c r="D642" s="412"/>
      <c r="E642" s="389"/>
      <c r="F642" s="390"/>
      <c r="G642" s="396"/>
      <c r="H642" s="440"/>
      <c r="I642" s="389"/>
      <c r="J642" s="390"/>
      <c r="K642" s="389"/>
      <c r="L642" s="476"/>
    </row>
    <row r="643" spans="1:12" ht="14.25">
      <c r="A643" s="364" t="s">
        <v>19</v>
      </c>
      <c r="B643" s="364" t="s">
        <v>503</v>
      </c>
      <c r="C643" s="364" t="s">
        <v>504</v>
      </c>
      <c r="D643" s="347"/>
      <c r="E643" s="349"/>
      <c r="F643" s="347"/>
      <c r="G643" s="404"/>
      <c r="H643" s="439"/>
      <c r="I643" s="413"/>
      <c r="J643" s="411"/>
      <c r="K643" s="413"/>
      <c r="L643" s="376">
        <v>10000</v>
      </c>
    </row>
    <row r="644" spans="1:12" ht="57.75" customHeight="1" thickBot="1">
      <c r="A644" s="394"/>
      <c r="B644" s="394"/>
      <c r="C644" s="394"/>
      <c r="D644" s="390"/>
      <c r="E644" s="389"/>
      <c r="F644" s="390"/>
      <c r="G644" s="405"/>
      <c r="H644" s="440"/>
      <c r="I644" s="414"/>
      <c r="J644" s="412"/>
      <c r="K644" s="414"/>
      <c r="L644" s="476"/>
    </row>
    <row r="645" spans="1:12" ht="14.25">
      <c r="A645" s="364" t="s">
        <v>21</v>
      </c>
      <c r="B645" s="364" t="s">
        <v>505</v>
      </c>
      <c r="C645" s="364" t="s">
        <v>506</v>
      </c>
      <c r="D645" s="411"/>
      <c r="E645" s="349"/>
      <c r="F645" s="347"/>
      <c r="G645" s="355"/>
      <c r="H645" s="406"/>
      <c r="I645" s="349"/>
      <c r="J645" s="347"/>
      <c r="K645" s="349"/>
      <c r="L645" s="376">
        <v>50000</v>
      </c>
    </row>
    <row r="646" spans="1:12" ht="95.25" customHeight="1">
      <c r="A646" s="365"/>
      <c r="B646" s="365"/>
      <c r="C646" s="365"/>
      <c r="D646" s="482"/>
      <c r="E646" s="350"/>
      <c r="F646" s="348"/>
      <c r="G646" s="356"/>
      <c r="H646" s="387"/>
      <c r="I646" s="350"/>
      <c r="J646" s="348"/>
      <c r="K646" s="350"/>
      <c r="L646" s="513"/>
    </row>
    <row r="647" spans="1:12" ht="15.75">
      <c r="A647" s="139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1">
        <f>SUM(L639:L646)</f>
        <v>490000</v>
      </c>
    </row>
    <row r="648" spans="1:12" ht="16.5" thickBot="1">
      <c r="A648" s="366" t="s">
        <v>73</v>
      </c>
      <c r="B648" s="366"/>
      <c r="C648" s="366"/>
      <c r="D648" s="366"/>
      <c r="E648" s="366"/>
      <c r="F648" s="366"/>
      <c r="G648" s="366"/>
      <c r="H648" s="366"/>
      <c r="I648" s="366"/>
      <c r="J648" s="366"/>
      <c r="K648" s="366"/>
      <c r="L648" s="366"/>
    </row>
    <row r="649" spans="1:12" ht="16.5" thickBot="1">
      <c r="A649" s="154"/>
      <c r="B649" s="505" t="s">
        <v>507</v>
      </c>
      <c r="C649" s="506"/>
      <c r="D649" s="506"/>
      <c r="E649" s="506"/>
      <c r="F649" s="506"/>
      <c r="G649" s="506"/>
      <c r="H649" s="506"/>
      <c r="I649" s="506"/>
      <c r="J649" s="506"/>
      <c r="K649" s="506"/>
      <c r="L649" s="507"/>
    </row>
    <row r="650" spans="1:12" ht="63.75" thickBot="1">
      <c r="A650" s="154" t="s">
        <v>13</v>
      </c>
      <c r="B650" s="155" t="s">
        <v>508</v>
      </c>
      <c r="C650" s="155" t="s">
        <v>509</v>
      </c>
      <c r="D650" s="143"/>
      <c r="E650" s="144"/>
      <c r="F650" s="143"/>
      <c r="G650" s="145"/>
      <c r="H650" s="143"/>
      <c r="I650" s="144"/>
      <c r="J650" s="143"/>
      <c r="K650" s="144"/>
      <c r="L650" s="146">
        <v>13000</v>
      </c>
    </row>
    <row r="651" spans="1:12" ht="16.5" thickBot="1">
      <c r="A651" s="154"/>
      <c r="B651" s="505" t="s">
        <v>510</v>
      </c>
      <c r="C651" s="508"/>
      <c r="D651" s="508"/>
      <c r="E651" s="508"/>
      <c r="F651" s="508"/>
      <c r="G651" s="508"/>
      <c r="H651" s="508"/>
      <c r="I651" s="508"/>
      <c r="J651" s="508"/>
      <c r="K651" s="508"/>
      <c r="L651" s="509"/>
    </row>
    <row r="652" spans="1:12" ht="48" thickBot="1">
      <c r="A652" s="154" t="s">
        <v>16</v>
      </c>
      <c r="B652" s="155" t="s">
        <v>511</v>
      </c>
      <c r="C652" s="155" t="s">
        <v>512</v>
      </c>
      <c r="D652" s="143"/>
      <c r="E652" s="144"/>
      <c r="F652" s="143"/>
      <c r="G652" s="145"/>
      <c r="H652" s="143"/>
      <c r="I652" s="144"/>
      <c r="J652" s="143"/>
      <c r="K652" s="144"/>
      <c r="L652" s="146">
        <v>100000</v>
      </c>
    </row>
    <row r="653" spans="1:12" ht="32.25" thickBot="1">
      <c r="A653" s="154" t="s">
        <v>17</v>
      </c>
      <c r="B653" s="155" t="s">
        <v>513</v>
      </c>
      <c r="C653" s="155"/>
      <c r="D653" s="143"/>
      <c r="E653" s="144"/>
      <c r="F653" s="143"/>
      <c r="G653" s="145"/>
      <c r="H653" s="143"/>
      <c r="I653" s="144"/>
      <c r="J653" s="143"/>
      <c r="K653" s="144"/>
      <c r="L653" s="146">
        <v>90000</v>
      </c>
    </row>
    <row r="654" spans="1:12" ht="15.75">
      <c r="A654" s="156"/>
      <c r="B654" s="510" t="s">
        <v>514</v>
      </c>
      <c r="C654" s="511"/>
      <c r="D654" s="511"/>
      <c r="E654" s="511"/>
      <c r="F654" s="511"/>
      <c r="G654" s="511"/>
      <c r="H654" s="511"/>
      <c r="I654" s="511"/>
      <c r="J654" s="511"/>
      <c r="K654" s="511"/>
      <c r="L654" s="512"/>
    </row>
    <row r="655" spans="1:12" ht="31.5">
      <c r="A655" s="148" t="s">
        <v>19</v>
      </c>
      <c r="B655" s="148" t="s">
        <v>515</v>
      </c>
      <c r="C655" s="148" t="s">
        <v>516</v>
      </c>
      <c r="D655" s="223"/>
      <c r="E655" s="223"/>
      <c r="F655" s="223"/>
      <c r="G655" s="223"/>
      <c r="H655" s="223"/>
      <c r="I655" s="223"/>
      <c r="J655" s="223"/>
      <c r="K655" s="223"/>
      <c r="L655" s="224">
        <v>0</v>
      </c>
    </row>
    <row r="656" spans="1:12" ht="16.5" thickBot="1">
      <c r="A656" s="139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1">
        <f>L650+L652+L653+L655</f>
        <v>203000</v>
      </c>
    </row>
    <row r="657" spans="1:12" ht="15.75">
      <c r="A657" s="382" t="s">
        <v>81</v>
      </c>
      <c r="B657" s="383"/>
      <c r="C657" s="383"/>
      <c r="D657" s="383"/>
      <c r="E657" s="383"/>
      <c r="F657" s="383"/>
      <c r="G657" s="383"/>
      <c r="H657" s="383"/>
      <c r="I657" s="383"/>
      <c r="J657" s="383"/>
      <c r="K657" s="383"/>
      <c r="L657" s="384"/>
    </row>
    <row r="658" spans="1:12" ht="47.25">
      <c r="A658" s="156" t="s">
        <v>13</v>
      </c>
      <c r="B658" s="166" t="s">
        <v>517</v>
      </c>
      <c r="C658" s="166" t="s">
        <v>518</v>
      </c>
      <c r="D658" s="171"/>
      <c r="E658" s="170"/>
      <c r="F658" s="171"/>
      <c r="G658" s="172"/>
      <c r="H658" s="149"/>
      <c r="I658" s="150"/>
      <c r="J658" s="149"/>
      <c r="K658" s="150"/>
      <c r="L658" s="152">
        <v>60000</v>
      </c>
    </row>
    <row r="659" spans="1:12" ht="16.5" thickBot="1">
      <c r="A659" s="139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1">
        <f>SUM(L658)</f>
        <v>60000</v>
      </c>
    </row>
    <row r="660" spans="1:12" ht="15.75">
      <c r="A660" s="382" t="s">
        <v>91</v>
      </c>
      <c r="B660" s="383"/>
      <c r="C660" s="383"/>
      <c r="D660" s="383"/>
      <c r="E660" s="383"/>
      <c r="F660" s="383"/>
      <c r="G660" s="383"/>
      <c r="H660" s="383"/>
      <c r="I660" s="383"/>
      <c r="J660" s="383"/>
      <c r="K660" s="383"/>
      <c r="L660" s="384"/>
    </row>
    <row r="661" spans="1:12" ht="63.75" thickBot="1">
      <c r="A661" s="154" t="s">
        <v>13</v>
      </c>
      <c r="B661" s="155" t="s">
        <v>519</v>
      </c>
      <c r="C661" s="155" t="s">
        <v>520</v>
      </c>
      <c r="D661" s="225"/>
      <c r="E661" s="180"/>
      <c r="F661" s="143"/>
      <c r="G661" s="145"/>
      <c r="H661" s="143"/>
      <c r="I661" s="144"/>
      <c r="J661" s="143"/>
      <c r="K661" s="144"/>
      <c r="L661" s="146">
        <v>51077</v>
      </c>
    </row>
    <row r="662" spans="1:12" ht="48" thickBot="1">
      <c r="A662" s="154" t="s">
        <v>16</v>
      </c>
      <c r="B662" s="155" t="s">
        <v>521</v>
      </c>
      <c r="C662" s="155"/>
      <c r="D662" s="143"/>
      <c r="E662" s="144"/>
      <c r="F662" s="143"/>
      <c r="G662" s="145"/>
      <c r="H662" s="143"/>
      <c r="I662" s="144"/>
      <c r="J662" s="143"/>
      <c r="K662" s="144"/>
      <c r="L662" s="146">
        <v>0</v>
      </c>
    </row>
    <row r="663" spans="1:12" ht="31.5">
      <c r="A663" s="156" t="s">
        <v>17</v>
      </c>
      <c r="B663" s="166" t="s">
        <v>522</v>
      </c>
      <c r="C663" s="166"/>
      <c r="D663" s="149"/>
      <c r="E663" s="150"/>
      <c r="F663" s="149"/>
      <c r="G663" s="151"/>
      <c r="H663" s="149"/>
      <c r="I663" s="150"/>
      <c r="J663" s="149"/>
      <c r="K663" s="150"/>
      <c r="L663" s="152">
        <v>0</v>
      </c>
    </row>
    <row r="664" spans="1:12" ht="15.75">
      <c r="A664" s="139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1">
        <f>SUM(L661:L663)</f>
        <v>51077</v>
      </c>
    </row>
    <row r="665" spans="1:12" ht="15.75">
      <c r="A665" s="366" t="s">
        <v>130</v>
      </c>
      <c r="B665" s="366"/>
      <c r="C665" s="366"/>
      <c r="D665" s="366"/>
      <c r="E665" s="366"/>
      <c r="F665" s="366"/>
      <c r="G665" s="366"/>
      <c r="H665" s="366"/>
      <c r="I665" s="366"/>
      <c r="J665" s="366"/>
      <c r="K665" s="366"/>
      <c r="L665" s="366"/>
    </row>
    <row r="666" spans="1:12" ht="16.5" thickBot="1">
      <c r="A666" s="154" t="s">
        <v>13</v>
      </c>
      <c r="B666" s="155" t="s">
        <v>523</v>
      </c>
      <c r="C666" s="155" t="s">
        <v>524</v>
      </c>
      <c r="D666" s="143"/>
      <c r="E666" s="144"/>
      <c r="F666" s="143"/>
      <c r="G666" s="145"/>
      <c r="H666" s="143"/>
      <c r="I666" s="144"/>
      <c r="J666" s="143"/>
      <c r="K666" s="144"/>
      <c r="L666" s="146">
        <v>1300</v>
      </c>
    </row>
    <row r="667" spans="1:12" ht="63.75" thickBot="1">
      <c r="A667" s="154" t="s">
        <v>16</v>
      </c>
      <c r="B667" s="155" t="s">
        <v>525</v>
      </c>
      <c r="C667" s="155" t="s">
        <v>526</v>
      </c>
      <c r="D667" s="143"/>
      <c r="E667" s="144"/>
      <c r="F667" s="143"/>
      <c r="G667" s="145"/>
      <c r="H667" s="143"/>
      <c r="I667" s="144"/>
      <c r="J667" s="143"/>
      <c r="K667" s="144"/>
      <c r="L667" s="146">
        <v>60000</v>
      </c>
    </row>
    <row r="668" spans="1:12" ht="63.75" thickBot="1">
      <c r="A668" s="154" t="s">
        <v>17</v>
      </c>
      <c r="B668" s="155" t="s">
        <v>527</v>
      </c>
      <c r="C668" s="155" t="s">
        <v>526</v>
      </c>
      <c r="D668" s="143"/>
      <c r="E668" s="144"/>
      <c r="F668" s="143"/>
      <c r="G668" s="145"/>
      <c r="H668" s="143"/>
      <c r="I668" s="144"/>
      <c r="J668" s="143"/>
      <c r="K668" s="144"/>
      <c r="L668" s="146">
        <v>20000</v>
      </c>
    </row>
    <row r="669" spans="1:12" ht="14.25">
      <c r="A669" s="364" t="s">
        <v>19</v>
      </c>
      <c r="B669" s="364" t="s">
        <v>528</v>
      </c>
      <c r="C669" s="364" t="s">
        <v>529</v>
      </c>
      <c r="D669" s="347"/>
      <c r="E669" s="349"/>
      <c r="F669" s="347"/>
      <c r="G669" s="355"/>
      <c r="H669" s="406"/>
      <c r="I669" s="349"/>
      <c r="J669" s="347"/>
      <c r="K669" s="349"/>
      <c r="L669" s="376">
        <v>84000</v>
      </c>
    </row>
    <row r="670" spans="1:12" ht="14.25">
      <c r="A670" s="365"/>
      <c r="B670" s="365"/>
      <c r="C670" s="373"/>
      <c r="D670" s="348"/>
      <c r="E670" s="350"/>
      <c r="F670" s="348"/>
      <c r="G670" s="356"/>
      <c r="H670" s="387"/>
      <c r="I670" s="350"/>
      <c r="J670" s="348"/>
      <c r="K670" s="350"/>
      <c r="L670" s="377"/>
    </row>
    <row r="671" spans="1:12" ht="39.75" customHeight="1">
      <c r="A671" s="365"/>
      <c r="B671" s="365"/>
      <c r="C671" s="373"/>
      <c r="D671" s="348"/>
      <c r="E671" s="350"/>
      <c r="F671" s="348"/>
      <c r="G671" s="356"/>
      <c r="H671" s="387"/>
      <c r="I671" s="350"/>
      <c r="J671" s="348"/>
      <c r="K671" s="350"/>
      <c r="L671" s="377"/>
    </row>
    <row r="672" spans="1:12" ht="15.75">
      <c r="A672" s="226" t="s">
        <v>21</v>
      </c>
      <c r="B672" s="184" t="s">
        <v>530</v>
      </c>
      <c r="C672" s="184" t="s">
        <v>524</v>
      </c>
      <c r="D672" s="185"/>
      <c r="E672" s="186"/>
      <c r="F672" s="185"/>
      <c r="G672" s="187"/>
      <c r="H672" s="185"/>
      <c r="I672" s="186"/>
      <c r="J672" s="185"/>
      <c r="K672" s="227"/>
      <c r="L672" s="224">
        <v>125000</v>
      </c>
    </row>
    <row r="673" spans="1:12" ht="16.5" thickBot="1">
      <c r="A673" s="139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1">
        <f>SUM(L666:L672)</f>
        <v>290300</v>
      </c>
    </row>
    <row r="674" spans="1:12" ht="16.5" thickBot="1">
      <c r="A674" s="367" t="s">
        <v>155</v>
      </c>
      <c r="B674" s="368"/>
      <c r="C674" s="368"/>
      <c r="D674" s="368"/>
      <c r="E674" s="368"/>
      <c r="F674" s="368"/>
      <c r="G674" s="368"/>
      <c r="H674" s="368"/>
      <c r="I674" s="368"/>
      <c r="J674" s="368"/>
      <c r="K674" s="368"/>
      <c r="L674" s="369"/>
    </row>
    <row r="675" spans="1:12" ht="48" thickBot="1">
      <c r="A675" s="154" t="s">
        <v>13</v>
      </c>
      <c r="B675" s="155" t="s">
        <v>531</v>
      </c>
      <c r="C675" s="155" t="s">
        <v>532</v>
      </c>
      <c r="D675" s="220"/>
      <c r="E675" s="144"/>
      <c r="F675" s="220"/>
      <c r="G675" s="145"/>
      <c r="H675" s="220"/>
      <c r="I675" s="144"/>
      <c r="J675" s="143"/>
      <c r="K675" s="144"/>
      <c r="L675" s="146">
        <v>40000</v>
      </c>
    </row>
    <row r="676" spans="1:12" ht="16.5" thickBot="1">
      <c r="A676" s="154" t="s">
        <v>16</v>
      </c>
      <c r="B676" s="155" t="s">
        <v>533</v>
      </c>
      <c r="C676" s="155"/>
      <c r="D676" s="143"/>
      <c r="E676" s="181"/>
      <c r="F676" s="143"/>
      <c r="G676" s="228"/>
      <c r="H676" s="143"/>
      <c r="I676" s="144"/>
      <c r="J676" s="143"/>
      <c r="K676" s="181"/>
      <c r="L676" s="146">
        <v>150000</v>
      </c>
    </row>
    <row r="677" spans="1:12" ht="15.75">
      <c r="A677" s="156" t="s">
        <v>17</v>
      </c>
      <c r="B677" s="166" t="s">
        <v>534</v>
      </c>
      <c r="C677" s="166"/>
      <c r="D677" s="149"/>
      <c r="E677" s="150"/>
      <c r="F677" s="167"/>
      <c r="G677" s="169"/>
      <c r="H677" s="171"/>
      <c r="I677" s="150"/>
      <c r="J677" s="149"/>
      <c r="K677" s="150"/>
      <c r="L677" s="152">
        <v>50000</v>
      </c>
    </row>
    <row r="678" spans="1:12" ht="15.75">
      <c r="A678" s="139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1">
        <f>SUM(L675:L677)</f>
        <v>240000</v>
      </c>
    </row>
    <row r="679" spans="1:12" ht="15.75">
      <c r="A679" s="366" t="s">
        <v>166</v>
      </c>
      <c r="B679" s="366"/>
      <c r="C679" s="366"/>
      <c r="D679" s="366"/>
      <c r="E679" s="366"/>
      <c r="F679" s="366"/>
      <c r="G679" s="366"/>
      <c r="H679" s="366"/>
      <c r="I679" s="366"/>
      <c r="J679" s="366"/>
      <c r="K679" s="366"/>
      <c r="L679" s="366"/>
    </row>
    <row r="680" spans="1:12" ht="48" thickBot="1">
      <c r="A680" s="154" t="s">
        <v>13</v>
      </c>
      <c r="B680" s="155" t="s">
        <v>535</v>
      </c>
      <c r="C680" s="155"/>
      <c r="D680" s="178"/>
      <c r="E680" s="179"/>
      <c r="F680" s="143"/>
      <c r="G680" s="221"/>
      <c r="H680" s="178"/>
      <c r="I680" s="179"/>
      <c r="J680" s="143"/>
      <c r="K680" s="144"/>
      <c r="L680" s="146">
        <v>3000</v>
      </c>
    </row>
    <row r="681" spans="1:12" ht="16.5" thickBot="1">
      <c r="A681" s="229" t="s">
        <v>536</v>
      </c>
      <c r="B681" s="499" t="s">
        <v>537</v>
      </c>
      <c r="C681" s="500"/>
      <c r="D681" s="500"/>
      <c r="E681" s="500"/>
      <c r="F681" s="500"/>
      <c r="G681" s="500"/>
      <c r="H681" s="500"/>
      <c r="I681" s="500"/>
      <c r="J681" s="500"/>
      <c r="K681" s="500"/>
      <c r="L681" s="501"/>
    </row>
    <row r="682" spans="1:12" ht="48" thickBot="1">
      <c r="A682" s="154"/>
      <c r="B682" s="155" t="s">
        <v>538</v>
      </c>
      <c r="C682" s="155"/>
      <c r="D682" s="143"/>
      <c r="E682" s="144"/>
      <c r="F682" s="143"/>
      <c r="G682" s="145"/>
      <c r="H682" s="143"/>
      <c r="I682" s="144"/>
      <c r="J682" s="143"/>
      <c r="K682" s="144"/>
      <c r="L682" s="146">
        <v>30000</v>
      </c>
    </row>
    <row r="683" spans="1:12" ht="15.75">
      <c r="A683" s="230" t="s">
        <v>17</v>
      </c>
      <c r="B683" s="502" t="s">
        <v>539</v>
      </c>
      <c r="C683" s="503"/>
      <c r="D683" s="503"/>
      <c r="E683" s="503"/>
      <c r="F683" s="503"/>
      <c r="G683" s="503"/>
      <c r="H683" s="503"/>
      <c r="I683" s="503"/>
      <c r="J683" s="503"/>
      <c r="K683" s="503"/>
      <c r="L683" s="504"/>
    </row>
    <row r="684" spans="1:12" ht="63">
      <c r="A684" s="117"/>
      <c r="B684" s="117" t="s">
        <v>540</v>
      </c>
      <c r="C684" s="117"/>
      <c r="D684" s="214"/>
      <c r="E684" s="214"/>
      <c r="F684" s="214"/>
      <c r="G684" s="118"/>
      <c r="H684" s="214"/>
      <c r="I684" s="214"/>
      <c r="J684" s="214"/>
      <c r="K684" s="214"/>
      <c r="L684" s="183">
        <v>6000</v>
      </c>
    </row>
    <row r="685" ht="15">
      <c r="L685" s="233">
        <f>L680+L682+L684</f>
        <v>39000</v>
      </c>
    </row>
    <row r="686" spans="1:12" ht="15.75">
      <c r="A686" s="366" t="s">
        <v>175</v>
      </c>
      <c r="B686" s="366"/>
      <c r="C686" s="366"/>
      <c r="D686" s="366"/>
      <c r="E686" s="366"/>
      <c r="F686" s="366"/>
      <c r="G686" s="366"/>
      <c r="H686" s="366"/>
      <c r="I686" s="366"/>
      <c r="J686" s="366"/>
      <c r="K686" s="366"/>
      <c r="L686" s="366"/>
    </row>
    <row r="687" spans="1:12" ht="79.5" thickBot="1">
      <c r="A687" s="154" t="s">
        <v>13</v>
      </c>
      <c r="B687" s="155" t="s">
        <v>541</v>
      </c>
      <c r="C687" s="155"/>
      <c r="D687" s="143"/>
      <c r="E687" s="144"/>
      <c r="F687" s="143"/>
      <c r="G687" s="145"/>
      <c r="H687" s="143"/>
      <c r="I687" s="144"/>
      <c r="J687" s="143"/>
      <c r="K687" s="144"/>
      <c r="L687" s="146">
        <v>10000</v>
      </c>
    </row>
    <row r="688" spans="1:12" ht="14.25">
      <c r="A688" s="364" t="s">
        <v>16</v>
      </c>
      <c r="B688" s="364" t="s">
        <v>542</v>
      </c>
      <c r="C688" s="364"/>
      <c r="D688" s="347"/>
      <c r="E688" s="349"/>
      <c r="F688" s="347"/>
      <c r="G688" s="355"/>
      <c r="H688" s="406"/>
      <c r="I688" s="349"/>
      <c r="J688" s="347"/>
      <c r="K688" s="349"/>
      <c r="L688" s="376">
        <v>60000</v>
      </c>
    </row>
    <row r="689" spans="1:12" ht="39" customHeight="1" thickBot="1">
      <c r="A689" s="394"/>
      <c r="B689" s="395"/>
      <c r="C689" s="394"/>
      <c r="D689" s="390"/>
      <c r="E689" s="389"/>
      <c r="F689" s="390"/>
      <c r="G689" s="396"/>
      <c r="H689" s="388"/>
      <c r="I689" s="389"/>
      <c r="J689" s="390"/>
      <c r="K689" s="389"/>
      <c r="L689" s="397"/>
    </row>
    <row r="690" spans="1:12" ht="32.25" thickBot="1">
      <c r="A690" s="154" t="s">
        <v>17</v>
      </c>
      <c r="B690" s="231" t="s">
        <v>543</v>
      </c>
      <c r="C690" s="155"/>
      <c r="D690" s="143"/>
      <c r="E690" s="144"/>
      <c r="F690" s="143"/>
      <c r="G690" s="145"/>
      <c r="H690" s="143"/>
      <c r="I690" s="144"/>
      <c r="J690" s="143"/>
      <c r="K690" s="144"/>
      <c r="L690" s="146">
        <v>25000</v>
      </c>
    </row>
    <row r="691" spans="1:12" ht="16.5" thickBot="1">
      <c r="A691" s="154" t="s">
        <v>19</v>
      </c>
      <c r="B691" s="231" t="s">
        <v>544</v>
      </c>
      <c r="C691" s="155"/>
      <c r="D691" s="143"/>
      <c r="E691" s="144"/>
      <c r="F691" s="143"/>
      <c r="G691" s="145"/>
      <c r="H691" s="143"/>
      <c r="I691" s="144"/>
      <c r="J691" s="143"/>
      <c r="K691" s="144"/>
      <c r="L691" s="146">
        <v>60000</v>
      </c>
    </row>
    <row r="692" spans="1:12" ht="15.75">
      <c r="A692" s="156" t="s">
        <v>21</v>
      </c>
      <c r="B692" s="166" t="s">
        <v>451</v>
      </c>
      <c r="C692" s="166"/>
      <c r="D692" s="149"/>
      <c r="E692" s="150"/>
      <c r="F692" s="149"/>
      <c r="G692" s="151"/>
      <c r="H692" s="149"/>
      <c r="I692" s="150"/>
      <c r="J692" s="149"/>
      <c r="K692" s="150"/>
      <c r="L692" s="152">
        <v>0</v>
      </c>
    </row>
    <row r="693" spans="1:12" ht="15.75">
      <c r="A693" s="139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1">
        <f>SUM(L687:L692)</f>
        <v>155000</v>
      </c>
    </row>
    <row r="694" spans="1:12" ht="15.75">
      <c r="A694" s="366" t="s">
        <v>185</v>
      </c>
      <c r="B694" s="366"/>
      <c r="C694" s="366"/>
      <c r="D694" s="366"/>
      <c r="E694" s="366"/>
      <c r="F694" s="366"/>
      <c r="G694" s="366"/>
      <c r="H694" s="366"/>
      <c r="I694" s="366"/>
      <c r="J694" s="366"/>
      <c r="K694" s="366"/>
      <c r="L694" s="366"/>
    </row>
    <row r="695" spans="1:12" ht="24" customHeight="1" thickBot="1">
      <c r="A695" s="154" t="s">
        <v>13</v>
      </c>
      <c r="B695" s="155" t="s">
        <v>544</v>
      </c>
      <c r="C695" s="155"/>
      <c r="D695" s="143"/>
      <c r="E695" s="144"/>
      <c r="F695" s="143"/>
      <c r="G695" s="145"/>
      <c r="H695" s="143"/>
      <c r="I695" s="144"/>
      <c r="J695" s="143"/>
      <c r="K695" s="144"/>
      <c r="L695" s="146">
        <v>100000</v>
      </c>
    </row>
    <row r="696" spans="1:12" ht="14.25">
      <c r="A696" s="364" t="s">
        <v>16</v>
      </c>
      <c r="B696" s="364" t="s">
        <v>545</v>
      </c>
      <c r="C696" s="364" t="s">
        <v>546</v>
      </c>
      <c r="D696" s="347"/>
      <c r="E696" s="349"/>
      <c r="F696" s="347"/>
      <c r="G696" s="355"/>
      <c r="H696" s="406"/>
      <c r="I696" s="349"/>
      <c r="J696" s="347"/>
      <c r="K696" s="349"/>
      <c r="L696" s="376">
        <v>124500</v>
      </c>
    </row>
    <row r="697" spans="1:12" ht="34.5" customHeight="1">
      <c r="A697" s="365"/>
      <c r="B697" s="365"/>
      <c r="C697" s="373"/>
      <c r="D697" s="348"/>
      <c r="E697" s="350"/>
      <c r="F697" s="348"/>
      <c r="G697" s="356"/>
      <c r="H697" s="387"/>
      <c r="I697" s="350"/>
      <c r="J697" s="348"/>
      <c r="K697" s="350"/>
      <c r="L697" s="377"/>
    </row>
    <row r="698" spans="1:12" ht="15.75">
      <c r="A698" s="198" t="s">
        <v>17</v>
      </c>
      <c r="B698" s="132" t="s">
        <v>451</v>
      </c>
      <c r="C698" s="132"/>
      <c r="D698" s="133"/>
      <c r="E698" s="134"/>
      <c r="F698" s="133"/>
      <c r="G698" s="135"/>
      <c r="H698" s="133"/>
      <c r="I698" s="134"/>
      <c r="J698" s="133"/>
      <c r="K698" s="134"/>
      <c r="L698" s="138">
        <v>0</v>
      </c>
    </row>
    <row r="699" spans="1:12" ht="15.75">
      <c r="A699" s="139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1">
        <f>SUM(L695:L698)</f>
        <v>224500</v>
      </c>
    </row>
    <row r="700" spans="1:12" ht="15.75">
      <c r="A700" s="366" t="s">
        <v>192</v>
      </c>
      <c r="B700" s="366"/>
      <c r="C700" s="366"/>
      <c r="D700" s="366"/>
      <c r="E700" s="366"/>
      <c r="F700" s="366"/>
      <c r="G700" s="366"/>
      <c r="H700" s="366"/>
      <c r="I700" s="366"/>
      <c r="J700" s="366"/>
      <c r="K700" s="366"/>
      <c r="L700" s="366"/>
    </row>
    <row r="701" spans="1:12" ht="32.25" thickBot="1">
      <c r="A701" s="154" t="s">
        <v>13</v>
      </c>
      <c r="B701" s="155" t="s">
        <v>547</v>
      </c>
      <c r="C701" s="155"/>
      <c r="D701" s="220"/>
      <c r="E701" s="144"/>
      <c r="F701" s="143"/>
      <c r="G701" s="145"/>
      <c r="H701" s="178"/>
      <c r="I701" s="179"/>
      <c r="J701" s="143"/>
      <c r="K701" s="144"/>
      <c r="L701" s="146">
        <v>2000</v>
      </c>
    </row>
    <row r="702" spans="1:12" ht="48" thickBot="1">
      <c r="A702" s="154" t="s">
        <v>16</v>
      </c>
      <c r="B702" s="155" t="s">
        <v>548</v>
      </c>
      <c r="C702" s="155"/>
      <c r="D702" s="220"/>
      <c r="E702" s="181"/>
      <c r="F702" s="143"/>
      <c r="G702" s="145"/>
      <c r="H702" s="220"/>
      <c r="I702" s="181"/>
      <c r="J702" s="143"/>
      <c r="K702" s="144"/>
      <c r="L702" s="146">
        <v>0</v>
      </c>
    </row>
    <row r="703" spans="1:12" ht="32.25" thickBot="1">
      <c r="A703" s="154" t="s">
        <v>17</v>
      </c>
      <c r="B703" s="155" t="s">
        <v>549</v>
      </c>
      <c r="C703" s="155"/>
      <c r="D703" s="143"/>
      <c r="E703" s="144"/>
      <c r="F703" s="143"/>
      <c r="G703" s="145"/>
      <c r="H703" s="143"/>
      <c r="I703" s="144"/>
      <c r="J703" s="143"/>
      <c r="K703" s="144"/>
      <c r="L703" s="146">
        <v>0</v>
      </c>
    </row>
    <row r="704" spans="1:12" ht="15.75">
      <c r="A704" s="156" t="s">
        <v>19</v>
      </c>
      <c r="B704" s="166" t="s">
        <v>533</v>
      </c>
      <c r="C704" s="166"/>
      <c r="D704" s="167"/>
      <c r="E704" s="168"/>
      <c r="F704" s="149"/>
      <c r="G704" s="151"/>
      <c r="H704" s="167"/>
      <c r="I704" s="170"/>
      <c r="J704" s="171"/>
      <c r="K704" s="170"/>
      <c r="L704" s="152">
        <v>90000</v>
      </c>
    </row>
    <row r="705" spans="1:12" ht="15.75">
      <c r="A705" s="139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1">
        <f>SUM(L701:L704)</f>
        <v>92000</v>
      </c>
    </row>
    <row r="707" spans="1:3" ht="15.75">
      <c r="A707" s="30" t="s">
        <v>2</v>
      </c>
      <c r="B707" s="31" t="s">
        <v>198</v>
      </c>
      <c r="C707" s="31" t="s">
        <v>199</v>
      </c>
    </row>
    <row r="708" spans="1:3" ht="31.5">
      <c r="A708" s="32" t="s">
        <v>13</v>
      </c>
      <c r="B708" s="33" t="s">
        <v>200</v>
      </c>
      <c r="C708" s="34">
        <f>L587</f>
        <v>976860</v>
      </c>
    </row>
    <row r="709" spans="1:3" ht="31.5">
      <c r="A709" s="32" t="s">
        <v>16</v>
      </c>
      <c r="B709" s="33" t="s">
        <v>201</v>
      </c>
      <c r="C709" s="34">
        <f>L591</f>
        <v>49000</v>
      </c>
    </row>
    <row r="710" spans="1:3" ht="31.5">
      <c r="A710" s="32" t="s">
        <v>17</v>
      </c>
      <c r="B710" s="33" t="s">
        <v>202</v>
      </c>
      <c r="C710" s="34">
        <f>L603</f>
        <v>227870</v>
      </c>
    </row>
    <row r="711" spans="1:3" ht="31.5">
      <c r="A711" s="32" t="s">
        <v>19</v>
      </c>
      <c r="B711" s="33" t="s">
        <v>203</v>
      </c>
      <c r="C711" s="34">
        <f>L607</f>
        <v>222000</v>
      </c>
    </row>
    <row r="712" spans="1:3" ht="31.5">
      <c r="A712" s="32" t="s">
        <v>21</v>
      </c>
      <c r="B712" s="33" t="s">
        <v>204</v>
      </c>
      <c r="C712" s="34">
        <f>L614</f>
        <v>0</v>
      </c>
    </row>
    <row r="713" spans="1:3" ht="31.5">
      <c r="A713" s="32" t="s">
        <v>23</v>
      </c>
      <c r="B713" s="33" t="s">
        <v>205</v>
      </c>
      <c r="C713" s="34">
        <f>L627</f>
        <v>210000</v>
      </c>
    </row>
    <row r="714" spans="1:3" ht="31.5">
      <c r="A714" s="32" t="s">
        <v>41</v>
      </c>
      <c r="B714" s="33" t="s">
        <v>206</v>
      </c>
      <c r="C714" s="34">
        <f>L637</f>
        <v>546291</v>
      </c>
    </row>
    <row r="715" spans="1:3" ht="31.5">
      <c r="A715" s="32" t="s">
        <v>100</v>
      </c>
      <c r="B715" s="33" t="s">
        <v>207</v>
      </c>
      <c r="C715" s="34">
        <f>L647</f>
        <v>490000</v>
      </c>
    </row>
    <row r="716" spans="1:3" ht="31.5">
      <c r="A716" s="32" t="s">
        <v>103</v>
      </c>
      <c r="B716" s="33" t="s">
        <v>208</v>
      </c>
      <c r="C716" s="34">
        <f>L656</f>
        <v>203000</v>
      </c>
    </row>
    <row r="717" spans="1:3" ht="31.5">
      <c r="A717" s="32" t="s">
        <v>105</v>
      </c>
      <c r="B717" s="33" t="s">
        <v>209</v>
      </c>
      <c r="C717" s="34">
        <f>L659</f>
        <v>60000</v>
      </c>
    </row>
    <row r="718" spans="1:3" ht="31.5">
      <c r="A718" s="32" t="s">
        <v>107</v>
      </c>
      <c r="B718" s="33" t="s">
        <v>210</v>
      </c>
      <c r="C718" s="34">
        <f>L664</f>
        <v>51077</v>
      </c>
    </row>
    <row r="719" spans="1:3" ht="31.5">
      <c r="A719" s="32" t="s">
        <v>109</v>
      </c>
      <c r="B719" s="33" t="s">
        <v>211</v>
      </c>
      <c r="C719" s="34">
        <f>L673</f>
        <v>290300</v>
      </c>
    </row>
    <row r="720" spans="1:3" ht="15.75">
      <c r="A720" s="32" t="s">
        <v>111</v>
      </c>
      <c r="B720" s="33" t="s">
        <v>212</v>
      </c>
      <c r="C720" s="34">
        <f>L678</f>
        <v>240000</v>
      </c>
    </row>
    <row r="721" spans="1:3" ht="31.5">
      <c r="A721" s="32" t="s">
        <v>113</v>
      </c>
      <c r="B721" s="33" t="s">
        <v>213</v>
      </c>
      <c r="C721" s="34">
        <f>L685</f>
        <v>39000</v>
      </c>
    </row>
    <row r="722" spans="1:3" ht="31.5">
      <c r="A722" s="32" t="s">
        <v>115</v>
      </c>
      <c r="B722" s="33" t="s">
        <v>214</v>
      </c>
      <c r="C722" s="34">
        <f>L693</f>
        <v>155000</v>
      </c>
    </row>
    <row r="723" spans="1:3" ht="31.5">
      <c r="A723" s="32" t="s">
        <v>117</v>
      </c>
      <c r="B723" s="33" t="s">
        <v>215</v>
      </c>
      <c r="C723" s="34">
        <f>L699</f>
        <v>224500</v>
      </c>
    </row>
    <row r="724" spans="1:3" ht="31.5">
      <c r="A724" s="32" t="s">
        <v>120</v>
      </c>
      <c r="B724" s="33" t="s">
        <v>216</v>
      </c>
      <c r="C724" s="34">
        <f>L705</f>
        <v>92000</v>
      </c>
    </row>
    <row r="725" spans="1:3" ht="15.75">
      <c r="A725" s="358" t="s">
        <v>217</v>
      </c>
      <c r="B725" s="359"/>
      <c r="C725" s="35">
        <f>SUM(C708:C724)</f>
        <v>4076898</v>
      </c>
    </row>
    <row r="727" ht="15">
      <c r="A727" s="235" t="s">
        <v>550</v>
      </c>
    </row>
    <row r="728" spans="1:12" ht="15.75">
      <c r="A728" s="435" t="s">
        <v>2</v>
      </c>
      <c r="B728" s="435" t="s">
        <v>3</v>
      </c>
      <c r="C728" s="435" t="s">
        <v>4</v>
      </c>
      <c r="D728" s="435" t="s">
        <v>5</v>
      </c>
      <c r="E728" s="435"/>
      <c r="F728" s="435"/>
      <c r="G728" s="435"/>
      <c r="H728" s="435"/>
      <c r="I728" s="435"/>
      <c r="J728" s="435"/>
      <c r="K728" s="435"/>
      <c r="L728" s="112" t="s">
        <v>6</v>
      </c>
    </row>
    <row r="729" spans="1:12" ht="15.75">
      <c r="A729" s="435"/>
      <c r="B729" s="435"/>
      <c r="C729" s="435"/>
      <c r="D729" s="435">
        <v>2010</v>
      </c>
      <c r="E729" s="435"/>
      <c r="F729" s="435"/>
      <c r="G729" s="435"/>
      <c r="H729" s="435">
        <v>2011</v>
      </c>
      <c r="I729" s="435"/>
      <c r="J729" s="435"/>
      <c r="K729" s="435"/>
      <c r="L729" s="112" t="s">
        <v>7</v>
      </c>
    </row>
    <row r="730" spans="1:12" ht="15.75">
      <c r="A730" s="435"/>
      <c r="B730" s="435"/>
      <c r="C730" s="435"/>
      <c r="D730" s="113" t="s">
        <v>8</v>
      </c>
      <c r="E730" s="113" t="s">
        <v>9</v>
      </c>
      <c r="F730" s="113" t="s">
        <v>10</v>
      </c>
      <c r="G730" s="113" t="s">
        <v>11</v>
      </c>
      <c r="H730" s="113" t="s">
        <v>8</v>
      </c>
      <c r="I730" s="113" t="s">
        <v>9</v>
      </c>
      <c r="J730" s="113" t="s">
        <v>10</v>
      </c>
      <c r="K730" s="113" t="s">
        <v>11</v>
      </c>
      <c r="L730" s="114"/>
    </row>
    <row r="731" spans="1:12" ht="15.75">
      <c r="A731" s="366" t="s">
        <v>12</v>
      </c>
      <c r="B731" s="366"/>
      <c r="C731" s="366"/>
      <c r="D731" s="366"/>
      <c r="E731" s="366"/>
      <c r="F731" s="366"/>
      <c r="G731" s="366"/>
      <c r="H731" s="366"/>
      <c r="I731" s="366"/>
      <c r="J731" s="366"/>
      <c r="K731" s="366"/>
      <c r="L731" s="366"/>
    </row>
    <row r="732" spans="1:12" ht="48" thickBot="1">
      <c r="A732" s="340" t="s">
        <v>13</v>
      </c>
      <c r="B732" s="155" t="s">
        <v>551</v>
      </c>
      <c r="C732" s="204"/>
      <c r="D732" s="205"/>
      <c r="E732" s="206"/>
      <c r="F732" s="205"/>
      <c r="G732" s="207"/>
      <c r="H732" s="205"/>
      <c r="I732" s="206"/>
      <c r="J732" s="205"/>
      <c r="K732" s="206"/>
      <c r="L732" s="146">
        <v>90000</v>
      </c>
    </row>
    <row r="733" spans="1:12" ht="40.5" customHeight="1" thickBot="1">
      <c r="A733" s="340" t="s">
        <v>16</v>
      </c>
      <c r="B733" s="155" t="s">
        <v>552</v>
      </c>
      <c r="C733" s="204"/>
      <c r="D733" s="205"/>
      <c r="E733" s="206"/>
      <c r="F733" s="205"/>
      <c r="G733" s="207"/>
      <c r="H733" s="205"/>
      <c r="I733" s="206"/>
      <c r="J733" s="205"/>
      <c r="K733" s="206"/>
      <c r="L733" s="146">
        <v>50000</v>
      </c>
    </row>
    <row r="734" spans="1:12" ht="25.5" customHeight="1" thickBot="1">
      <c r="A734" s="340" t="s">
        <v>17</v>
      </c>
      <c r="B734" s="155" t="s">
        <v>553</v>
      </c>
      <c r="C734" s="204"/>
      <c r="D734" s="205"/>
      <c r="E734" s="206"/>
      <c r="F734" s="205"/>
      <c r="G734" s="207"/>
      <c r="H734" s="205"/>
      <c r="I734" s="206"/>
      <c r="J734" s="205"/>
      <c r="K734" s="206"/>
      <c r="L734" s="146">
        <v>10000</v>
      </c>
    </row>
    <row r="735" spans="1:12" ht="14.25" customHeight="1">
      <c r="A735" s="364" t="s">
        <v>19</v>
      </c>
      <c r="B735" s="364" t="s">
        <v>554</v>
      </c>
      <c r="C735" s="491"/>
      <c r="D735" s="484"/>
      <c r="E735" s="486"/>
      <c r="F735" s="484"/>
      <c r="G735" s="467"/>
      <c r="H735" s="494"/>
      <c r="I735" s="486"/>
      <c r="J735" s="484"/>
      <c r="K735" s="486"/>
      <c r="L735" s="376">
        <v>851000</v>
      </c>
    </row>
    <row r="736" spans="1:12" ht="35.25" customHeight="1" thickBot="1">
      <c r="A736" s="394"/>
      <c r="B736" s="395"/>
      <c r="C736" s="492"/>
      <c r="D736" s="485"/>
      <c r="E736" s="487"/>
      <c r="F736" s="485"/>
      <c r="G736" s="493"/>
      <c r="H736" s="495"/>
      <c r="I736" s="487"/>
      <c r="J736" s="485"/>
      <c r="K736" s="487"/>
      <c r="L736" s="397"/>
    </row>
    <row r="737" spans="1:12" ht="47.25">
      <c r="A737" s="339" t="s">
        <v>21</v>
      </c>
      <c r="B737" s="341" t="s">
        <v>555</v>
      </c>
      <c r="C737" s="208"/>
      <c r="D737" s="209"/>
      <c r="E737" s="210"/>
      <c r="F737" s="209"/>
      <c r="G737" s="211"/>
      <c r="H737" s="209"/>
      <c r="I737" s="210"/>
      <c r="J737" s="209"/>
      <c r="K737" s="210"/>
      <c r="L737" s="152">
        <v>235000</v>
      </c>
    </row>
    <row r="738" spans="1:12" ht="16.5" thickBot="1">
      <c r="A738" s="488"/>
      <c r="B738" s="489"/>
      <c r="C738" s="489"/>
      <c r="D738" s="489"/>
      <c r="E738" s="489"/>
      <c r="F738" s="489"/>
      <c r="G738" s="489"/>
      <c r="H738" s="489"/>
      <c r="I738" s="489"/>
      <c r="J738" s="489"/>
      <c r="K738" s="490"/>
      <c r="L738" s="234">
        <f>SUM(L732:L737)</f>
        <v>1236000</v>
      </c>
    </row>
    <row r="739" spans="1:12" ht="15.75">
      <c r="A739" s="382" t="s">
        <v>25</v>
      </c>
      <c r="B739" s="383"/>
      <c r="C739" s="383"/>
      <c r="D739" s="383"/>
      <c r="E739" s="383"/>
      <c r="F739" s="383"/>
      <c r="G739" s="383"/>
      <c r="H739" s="383"/>
      <c r="I739" s="383"/>
      <c r="J739" s="383"/>
      <c r="K739" s="383"/>
      <c r="L739" s="384"/>
    </row>
    <row r="740" spans="1:12" ht="95.25" thickBot="1">
      <c r="A740" s="236" t="s">
        <v>13</v>
      </c>
      <c r="B740" s="155" t="s">
        <v>556</v>
      </c>
      <c r="C740" s="155" t="s">
        <v>557</v>
      </c>
      <c r="D740" s="143"/>
      <c r="E740" s="181"/>
      <c r="F740" s="143"/>
      <c r="G740" s="228"/>
      <c r="H740" s="143"/>
      <c r="I740" s="144"/>
      <c r="J740" s="220"/>
      <c r="K740" s="181"/>
      <c r="L740" s="146">
        <v>71500</v>
      </c>
    </row>
    <row r="741" spans="1:12" ht="79.5" thickBot="1">
      <c r="A741" s="236" t="s">
        <v>16</v>
      </c>
      <c r="B741" s="155" t="s">
        <v>558</v>
      </c>
      <c r="C741" s="155"/>
      <c r="D741" s="178"/>
      <c r="E741" s="181"/>
      <c r="F741" s="143"/>
      <c r="G741" s="145"/>
      <c r="H741" s="143"/>
      <c r="I741" s="181"/>
      <c r="J741" s="220"/>
      <c r="K741" s="181"/>
      <c r="L741" s="146">
        <v>40000</v>
      </c>
    </row>
    <row r="742" spans="1:12" ht="205.5" thickBot="1">
      <c r="A742" s="236" t="s">
        <v>17</v>
      </c>
      <c r="B742" s="155" t="s">
        <v>559</v>
      </c>
      <c r="C742" s="155" t="s">
        <v>560</v>
      </c>
      <c r="D742" s="220"/>
      <c r="E742" s="144"/>
      <c r="F742" s="143"/>
      <c r="G742" s="145"/>
      <c r="H742" s="220"/>
      <c r="I742" s="144"/>
      <c r="J742" s="143"/>
      <c r="K742" s="144"/>
      <c r="L742" s="146">
        <v>144000</v>
      </c>
    </row>
    <row r="743" spans="1:12" ht="32.25" thickBot="1">
      <c r="A743" s="236" t="s">
        <v>19</v>
      </c>
      <c r="B743" s="155" t="s">
        <v>561</v>
      </c>
      <c r="C743" s="155">
        <v>1</v>
      </c>
      <c r="D743" s="220"/>
      <c r="E743" s="181"/>
      <c r="F743" s="220"/>
      <c r="G743" s="228"/>
      <c r="H743" s="220"/>
      <c r="I743" s="144"/>
      <c r="J743" s="220"/>
      <c r="K743" s="181"/>
      <c r="L743" s="146">
        <v>400000</v>
      </c>
    </row>
    <row r="744" spans="1:12" ht="252">
      <c r="A744" s="452" t="s">
        <v>21</v>
      </c>
      <c r="B744" s="364" t="s">
        <v>562</v>
      </c>
      <c r="C744" s="237" t="s">
        <v>563</v>
      </c>
      <c r="D744" s="347"/>
      <c r="E744" s="349"/>
      <c r="F744" s="347"/>
      <c r="G744" s="355"/>
      <c r="H744" s="406"/>
      <c r="I744" s="349"/>
      <c r="J744" s="347"/>
      <c r="K744" s="349"/>
      <c r="L744" s="376">
        <v>530000</v>
      </c>
    </row>
    <row r="745" spans="1:12" ht="236.25">
      <c r="A745" s="483"/>
      <c r="B745" s="483"/>
      <c r="C745" s="238" t="s">
        <v>564</v>
      </c>
      <c r="D745" s="348"/>
      <c r="E745" s="350"/>
      <c r="F745" s="348"/>
      <c r="G745" s="356"/>
      <c r="H745" s="387"/>
      <c r="I745" s="350"/>
      <c r="J745" s="348"/>
      <c r="K745" s="350"/>
      <c r="L745" s="377"/>
    </row>
    <row r="746" spans="1:12" ht="15.75">
      <c r="A746" s="139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1">
        <f>SUM(L740:L745)</f>
        <v>1185500</v>
      </c>
    </row>
    <row r="747" spans="1:12" ht="16.5" thickBot="1">
      <c r="A747" s="366" t="s">
        <v>28</v>
      </c>
      <c r="B747" s="366"/>
      <c r="C747" s="366"/>
      <c r="D747" s="366"/>
      <c r="E747" s="366"/>
      <c r="F747" s="366"/>
      <c r="G747" s="366"/>
      <c r="H747" s="366"/>
      <c r="I747" s="366"/>
      <c r="J747" s="366"/>
      <c r="K747" s="366"/>
      <c r="L747" s="366"/>
    </row>
    <row r="748" spans="1:12" ht="14.25">
      <c r="A748" s="364" t="s">
        <v>13</v>
      </c>
      <c r="B748" s="364" t="s">
        <v>565</v>
      </c>
      <c r="C748" s="364" t="s">
        <v>566</v>
      </c>
      <c r="D748" s="347"/>
      <c r="E748" s="349"/>
      <c r="F748" s="347"/>
      <c r="G748" s="355"/>
      <c r="H748" s="406"/>
      <c r="I748" s="349"/>
      <c r="J748" s="347"/>
      <c r="K748" s="349"/>
      <c r="L748" s="376">
        <v>47260</v>
      </c>
    </row>
    <row r="749" spans="1:12" ht="36.75" customHeight="1" thickBot="1">
      <c r="A749" s="394"/>
      <c r="B749" s="395"/>
      <c r="C749" s="394"/>
      <c r="D749" s="390"/>
      <c r="E749" s="389"/>
      <c r="F749" s="390"/>
      <c r="G749" s="396"/>
      <c r="H749" s="388"/>
      <c r="I749" s="389"/>
      <c r="J749" s="390"/>
      <c r="K749" s="389"/>
      <c r="L749" s="397"/>
    </row>
    <row r="750" spans="1:12" ht="95.25" thickBot="1">
      <c r="A750" s="154" t="s">
        <v>16</v>
      </c>
      <c r="B750" s="155" t="s">
        <v>567</v>
      </c>
      <c r="C750" s="155" t="s">
        <v>568</v>
      </c>
      <c r="D750" s="143"/>
      <c r="E750" s="144"/>
      <c r="F750" s="143"/>
      <c r="G750" s="145"/>
      <c r="H750" s="143"/>
      <c r="I750" s="144"/>
      <c r="J750" s="143"/>
      <c r="K750" s="144"/>
      <c r="L750" s="146">
        <v>259480</v>
      </c>
    </row>
    <row r="751" spans="1:12" ht="15.75">
      <c r="A751" s="139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1">
        <f>SUM(L748:L750)</f>
        <v>306740</v>
      </c>
    </row>
    <row r="752" spans="1:12" ht="15.75">
      <c r="A752" s="428" t="s">
        <v>44</v>
      </c>
      <c r="B752" s="429"/>
      <c r="C752" s="429"/>
      <c r="D752" s="429"/>
      <c r="E752" s="429"/>
      <c r="F752" s="429"/>
      <c r="G752" s="429"/>
      <c r="H752" s="429"/>
      <c r="I752" s="429"/>
      <c r="J752" s="429"/>
      <c r="K752" s="429"/>
      <c r="L752" s="430"/>
    </row>
    <row r="753" spans="1:12" ht="173.25">
      <c r="A753" s="156" t="s">
        <v>13</v>
      </c>
      <c r="B753" s="239" t="s">
        <v>569</v>
      </c>
      <c r="C753" s="166" t="s">
        <v>570</v>
      </c>
      <c r="D753" s="149"/>
      <c r="E753" s="150"/>
      <c r="F753" s="149"/>
      <c r="G753" s="151"/>
      <c r="H753" s="149"/>
      <c r="I753" s="150"/>
      <c r="J753" s="149"/>
      <c r="K753" s="150"/>
      <c r="L753" s="152">
        <v>1280000</v>
      </c>
    </row>
    <row r="754" spans="1:12" ht="15.75">
      <c r="A754" s="139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1">
        <f>SUM(L753)</f>
        <v>1280000</v>
      </c>
    </row>
    <row r="755" spans="1:12" ht="16.5" thickBot="1">
      <c r="A755" s="423" t="s">
        <v>53</v>
      </c>
      <c r="B755" s="424"/>
      <c r="C755" s="424"/>
      <c r="D755" s="424"/>
      <c r="E755" s="424"/>
      <c r="F755" s="424"/>
      <c r="G755" s="424"/>
      <c r="H755" s="424"/>
      <c r="I755" s="424"/>
      <c r="J755" s="424"/>
      <c r="K755" s="424"/>
      <c r="L755" s="425"/>
    </row>
    <row r="756" spans="1:12" ht="32.25" thickBot="1">
      <c r="A756" s="154" t="s">
        <v>13</v>
      </c>
      <c r="B756" s="155" t="s">
        <v>571</v>
      </c>
      <c r="C756" s="155" t="s">
        <v>572</v>
      </c>
      <c r="D756" s="143"/>
      <c r="E756" s="181"/>
      <c r="F756" s="220"/>
      <c r="G756" s="228"/>
      <c r="H756" s="143"/>
      <c r="I756" s="181"/>
      <c r="J756" s="220"/>
      <c r="K756" s="181"/>
      <c r="L756" s="146">
        <v>0</v>
      </c>
    </row>
    <row r="757" spans="1:12" ht="48" thickBot="1">
      <c r="A757" s="154" t="s">
        <v>16</v>
      </c>
      <c r="B757" s="240" t="s">
        <v>573</v>
      </c>
      <c r="C757" s="155" t="s">
        <v>574</v>
      </c>
      <c r="D757" s="143"/>
      <c r="E757" s="181"/>
      <c r="F757" s="220"/>
      <c r="G757" s="228"/>
      <c r="H757" s="143"/>
      <c r="I757" s="181"/>
      <c r="J757" s="220"/>
      <c r="K757" s="181"/>
      <c r="L757" s="146">
        <v>0</v>
      </c>
    </row>
    <row r="758" spans="1:12" ht="14.25">
      <c r="A758" s="364" t="s">
        <v>17</v>
      </c>
      <c r="B758" s="364" t="s">
        <v>575</v>
      </c>
      <c r="C758" s="364" t="s">
        <v>576</v>
      </c>
      <c r="D758" s="411"/>
      <c r="E758" s="349"/>
      <c r="F758" s="347"/>
      <c r="G758" s="355"/>
      <c r="H758" s="439"/>
      <c r="I758" s="349"/>
      <c r="J758" s="347"/>
      <c r="K758" s="349"/>
      <c r="L758" s="376">
        <v>186000</v>
      </c>
    </row>
    <row r="759" spans="1:12" ht="22.5" customHeight="1" thickBot="1">
      <c r="A759" s="394"/>
      <c r="B759" s="394"/>
      <c r="C759" s="395"/>
      <c r="D759" s="412"/>
      <c r="E759" s="389"/>
      <c r="F759" s="390"/>
      <c r="G759" s="396"/>
      <c r="H759" s="440"/>
      <c r="I759" s="389"/>
      <c r="J759" s="390"/>
      <c r="K759" s="389"/>
      <c r="L759" s="397"/>
    </row>
    <row r="760" spans="1:12" ht="14.25">
      <c r="A760" s="364" t="s">
        <v>19</v>
      </c>
      <c r="B760" s="364" t="s">
        <v>577</v>
      </c>
      <c r="C760" s="364" t="s">
        <v>578</v>
      </c>
      <c r="D760" s="347"/>
      <c r="E760" s="349"/>
      <c r="F760" s="347"/>
      <c r="G760" s="355"/>
      <c r="H760" s="406"/>
      <c r="I760" s="349"/>
      <c r="J760" s="347"/>
      <c r="K760" s="349"/>
      <c r="L760" s="376">
        <v>245000</v>
      </c>
    </row>
    <row r="761" spans="1:12" ht="14.25">
      <c r="A761" s="365"/>
      <c r="B761" s="365"/>
      <c r="C761" s="365"/>
      <c r="D761" s="348"/>
      <c r="E761" s="350"/>
      <c r="F761" s="348"/>
      <c r="G761" s="356"/>
      <c r="H761" s="387"/>
      <c r="I761" s="350"/>
      <c r="J761" s="348"/>
      <c r="K761" s="350"/>
      <c r="L761" s="377"/>
    </row>
    <row r="762" spans="1:12" ht="15.75">
      <c r="A762" s="139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1">
        <f>SUM(L756:L761)</f>
        <v>431000</v>
      </c>
    </row>
    <row r="763" spans="1:12" ht="16.5" thickBot="1">
      <c r="A763" s="366" t="s">
        <v>56</v>
      </c>
      <c r="B763" s="366"/>
      <c r="C763" s="366"/>
      <c r="D763" s="366"/>
      <c r="E763" s="366"/>
      <c r="F763" s="366"/>
      <c r="G763" s="366"/>
      <c r="H763" s="366"/>
      <c r="I763" s="366"/>
      <c r="J763" s="366"/>
      <c r="K763" s="366"/>
      <c r="L763" s="366"/>
    </row>
    <row r="764" spans="1:12" ht="14.25">
      <c r="A764" s="364" t="s">
        <v>13</v>
      </c>
      <c r="B764" s="364" t="s">
        <v>579</v>
      </c>
      <c r="C764" s="364" t="s">
        <v>580</v>
      </c>
      <c r="D764" s="347"/>
      <c r="E764" s="349"/>
      <c r="F764" s="347"/>
      <c r="G764" s="355"/>
      <c r="H764" s="406"/>
      <c r="I764" s="349"/>
      <c r="J764" s="347"/>
      <c r="K764" s="349"/>
      <c r="L764" s="409">
        <v>360000</v>
      </c>
    </row>
    <row r="765" spans="1:12" ht="73.5" customHeight="1">
      <c r="A765" s="365"/>
      <c r="B765" s="365"/>
      <c r="C765" s="373"/>
      <c r="D765" s="348"/>
      <c r="E765" s="350"/>
      <c r="F765" s="348"/>
      <c r="G765" s="356"/>
      <c r="H765" s="387"/>
      <c r="I765" s="350"/>
      <c r="J765" s="348"/>
      <c r="K765" s="350"/>
      <c r="L765" s="410"/>
    </row>
    <row r="766" spans="1:12" ht="15.75">
      <c r="A766" s="139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1">
        <f>SUM(L764)</f>
        <v>360000</v>
      </c>
    </row>
    <row r="767" spans="1:12" ht="16.5" thickBot="1">
      <c r="A767" s="366" t="s">
        <v>65</v>
      </c>
      <c r="B767" s="366"/>
      <c r="C767" s="366"/>
      <c r="D767" s="366"/>
      <c r="E767" s="366"/>
      <c r="F767" s="366"/>
      <c r="G767" s="366"/>
      <c r="H767" s="366"/>
      <c r="I767" s="366"/>
      <c r="J767" s="366"/>
      <c r="K767" s="366"/>
      <c r="L767" s="366"/>
    </row>
    <row r="768" spans="1:12" ht="14.25">
      <c r="A768" s="364" t="s">
        <v>13</v>
      </c>
      <c r="B768" s="364" t="s">
        <v>581</v>
      </c>
      <c r="C768" s="364" t="s">
        <v>582</v>
      </c>
      <c r="D768" s="411"/>
      <c r="E768" s="349"/>
      <c r="F768" s="347"/>
      <c r="G768" s="355"/>
      <c r="H768" s="406"/>
      <c r="I768" s="349"/>
      <c r="J768" s="347"/>
      <c r="K768" s="349"/>
      <c r="L768" s="376">
        <v>299413</v>
      </c>
    </row>
    <row r="769" spans="1:12" ht="33" customHeight="1" thickBot="1">
      <c r="A769" s="394"/>
      <c r="B769" s="394"/>
      <c r="C769" s="394"/>
      <c r="D769" s="412"/>
      <c r="E769" s="389"/>
      <c r="F769" s="390"/>
      <c r="G769" s="396"/>
      <c r="H769" s="388"/>
      <c r="I769" s="389"/>
      <c r="J769" s="390"/>
      <c r="K769" s="389"/>
      <c r="L769" s="397"/>
    </row>
    <row r="770" spans="1:12" ht="14.25">
      <c r="A770" s="364" t="s">
        <v>16</v>
      </c>
      <c r="B770" s="364" t="s">
        <v>583</v>
      </c>
      <c r="C770" s="364" t="s">
        <v>584</v>
      </c>
      <c r="D770" s="411"/>
      <c r="E770" s="349"/>
      <c r="F770" s="347"/>
      <c r="G770" s="355"/>
      <c r="H770" s="406"/>
      <c r="I770" s="349"/>
      <c r="J770" s="347"/>
      <c r="K770" s="349"/>
      <c r="L770" s="376">
        <v>146217.98</v>
      </c>
    </row>
    <row r="771" spans="1:12" ht="78" customHeight="1">
      <c r="A771" s="365"/>
      <c r="B771" s="481"/>
      <c r="C771" s="365"/>
      <c r="D771" s="482"/>
      <c r="E771" s="350"/>
      <c r="F771" s="348"/>
      <c r="G771" s="356"/>
      <c r="H771" s="387"/>
      <c r="I771" s="350"/>
      <c r="J771" s="348"/>
      <c r="K771" s="350"/>
      <c r="L771" s="377"/>
    </row>
    <row r="772" spans="1:12" ht="16.5" thickBot="1">
      <c r="A772" s="139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1">
        <f>SUM(L768:L771)</f>
        <v>445630.98</v>
      </c>
    </row>
    <row r="773" spans="1:12" ht="16.5" thickBot="1">
      <c r="A773" s="382" t="s">
        <v>68</v>
      </c>
      <c r="B773" s="383"/>
      <c r="C773" s="383"/>
      <c r="D773" s="383"/>
      <c r="E773" s="383"/>
      <c r="F773" s="383"/>
      <c r="G773" s="383"/>
      <c r="H773" s="383"/>
      <c r="I773" s="383"/>
      <c r="J773" s="383"/>
      <c r="K773" s="383"/>
      <c r="L773" s="384"/>
    </row>
    <row r="774" spans="1:12" ht="14.25">
      <c r="A774" s="364" t="s">
        <v>13</v>
      </c>
      <c r="B774" s="479" t="s">
        <v>585</v>
      </c>
      <c r="C774" s="364" t="s">
        <v>586</v>
      </c>
      <c r="D774" s="347"/>
      <c r="E774" s="349"/>
      <c r="F774" s="347"/>
      <c r="G774" s="355"/>
      <c r="H774" s="406"/>
      <c r="I774" s="349"/>
      <c r="J774" s="347"/>
      <c r="K774" s="349"/>
      <c r="L774" s="409">
        <v>185000</v>
      </c>
    </row>
    <row r="775" spans="1:12" ht="14.25">
      <c r="A775" s="365"/>
      <c r="B775" s="480"/>
      <c r="C775" s="373"/>
      <c r="D775" s="348"/>
      <c r="E775" s="350"/>
      <c r="F775" s="348"/>
      <c r="G775" s="356"/>
      <c r="H775" s="387"/>
      <c r="I775" s="350"/>
      <c r="J775" s="348"/>
      <c r="K775" s="350"/>
      <c r="L775" s="478"/>
    </row>
    <row r="776" spans="1:12" ht="14.25">
      <c r="A776" s="365"/>
      <c r="B776" s="480"/>
      <c r="C776" s="373"/>
      <c r="D776" s="348"/>
      <c r="E776" s="350"/>
      <c r="F776" s="348"/>
      <c r="G776" s="356"/>
      <c r="H776" s="387"/>
      <c r="I776" s="350"/>
      <c r="J776" s="348"/>
      <c r="K776" s="350"/>
      <c r="L776" s="478"/>
    </row>
    <row r="777" spans="1:12" ht="14.25">
      <c r="A777" s="365"/>
      <c r="B777" s="480"/>
      <c r="C777" s="373"/>
      <c r="D777" s="348"/>
      <c r="E777" s="350"/>
      <c r="F777" s="348"/>
      <c r="G777" s="356"/>
      <c r="H777" s="387"/>
      <c r="I777" s="350"/>
      <c r="J777" s="348"/>
      <c r="K777" s="350"/>
      <c r="L777" s="478"/>
    </row>
    <row r="778" spans="1:12" ht="15.75">
      <c r="A778" s="139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1">
        <f>SUM(L774)</f>
        <v>185000</v>
      </c>
    </row>
    <row r="779" spans="1:12" ht="16.5" thickBot="1">
      <c r="A779" s="366" t="s">
        <v>73</v>
      </c>
      <c r="B779" s="366"/>
      <c r="C779" s="366"/>
      <c r="D779" s="366"/>
      <c r="E779" s="366"/>
      <c r="F779" s="366"/>
      <c r="G779" s="366"/>
      <c r="H779" s="366"/>
      <c r="I779" s="366"/>
      <c r="J779" s="366"/>
      <c r="K779" s="366"/>
      <c r="L779" s="366"/>
    </row>
    <row r="780" spans="1:12" ht="14.25">
      <c r="A780" s="364" t="s">
        <v>13</v>
      </c>
      <c r="B780" s="364" t="s">
        <v>587</v>
      </c>
      <c r="C780" s="364" t="s">
        <v>588</v>
      </c>
      <c r="D780" s="347"/>
      <c r="E780" s="349"/>
      <c r="F780" s="347"/>
      <c r="G780" s="355"/>
      <c r="H780" s="406"/>
      <c r="I780" s="349"/>
      <c r="J780" s="347"/>
      <c r="K780" s="349"/>
      <c r="L780" s="376">
        <v>138700</v>
      </c>
    </row>
    <row r="781" spans="1:12" ht="33.75" customHeight="1" thickBot="1">
      <c r="A781" s="394"/>
      <c r="B781" s="394"/>
      <c r="C781" s="395"/>
      <c r="D781" s="390"/>
      <c r="E781" s="389"/>
      <c r="F781" s="390"/>
      <c r="G781" s="396"/>
      <c r="H781" s="388"/>
      <c r="I781" s="389"/>
      <c r="J781" s="390"/>
      <c r="K781" s="389"/>
      <c r="L781" s="476"/>
    </row>
    <row r="782" spans="1:12" ht="31.5">
      <c r="A782" s="156" t="s">
        <v>16</v>
      </c>
      <c r="B782" s="166" t="s">
        <v>589</v>
      </c>
      <c r="C782" s="241" t="s">
        <v>590</v>
      </c>
      <c r="D782" s="167"/>
      <c r="E782" s="150"/>
      <c r="F782" s="149"/>
      <c r="G782" s="151"/>
      <c r="H782" s="149"/>
      <c r="I782" s="150"/>
      <c r="J782" s="149"/>
      <c r="K782" s="150"/>
      <c r="L782" s="152">
        <v>355000</v>
      </c>
    </row>
    <row r="783" spans="1:12" ht="14.25">
      <c r="A783" s="351" t="s">
        <v>17</v>
      </c>
      <c r="B783" s="351" t="s">
        <v>591</v>
      </c>
      <c r="C783" s="351" t="s">
        <v>592</v>
      </c>
      <c r="D783" s="354"/>
      <c r="E783" s="354"/>
      <c r="F783" s="354"/>
      <c r="G783" s="354"/>
      <c r="H783" s="472"/>
      <c r="I783" s="354"/>
      <c r="J783" s="354"/>
      <c r="K783" s="354"/>
      <c r="L783" s="357">
        <v>137340</v>
      </c>
    </row>
    <row r="784" spans="1:12" ht="14.25">
      <c r="A784" s="477"/>
      <c r="B784" s="477"/>
      <c r="C784" s="477"/>
      <c r="D784" s="474"/>
      <c r="E784" s="474"/>
      <c r="F784" s="474"/>
      <c r="G784" s="474"/>
      <c r="H784" s="473"/>
      <c r="I784" s="474"/>
      <c r="J784" s="474"/>
      <c r="K784" s="474"/>
      <c r="L784" s="475"/>
    </row>
    <row r="785" spans="1:12" ht="16.5" thickBot="1">
      <c r="A785" s="139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1">
        <f>SUM(L780:L784)</f>
        <v>631040</v>
      </c>
    </row>
    <row r="786" spans="1:12" ht="16.5" thickBot="1">
      <c r="A786" s="382" t="s">
        <v>81</v>
      </c>
      <c r="B786" s="383"/>
      <c r="C786" s="383"/>
      <c r="D786" s="383"/>
      <c r="E786" s="383"/>
      <c r="F786" s="383"/>
      <c r="G786" s="383"/>
      <c r="H786" s="383"/>
      <c r="I786" s="383"/>
      <c r="J786" s="383"/>
      <c r="K786" s="383"/>
      <c r="L786" s="384"/>
    </row>
    <row r="787" spans="1:12" ht="14.25">
      <c r="A787" s="364" t="s">
        <v>13</v>
      </c>
      <c r="B787" s="364" t="s">
        <v>593</v>
      </c>
      <c r="C787" s="364" t="s">
        <v>594</v>
      </c>
      <c r="D787" s="347"/>
      <c r="E787" s="349"/>
      <c r="F787" s="347"/>
      <c r="G787" s="355"/>
      <c r="H787" s="406"/>
      <c r="I787" s="349"/>
      <c r="J787" s="347"/>
      <c r="K787" s="449"/>
      <c r="L787" s="409">
        <v>199915</v>
      </c>
    </row>
    <row r="788" spans="1:12" ht="37.5" customHeight="1">
      <c r="A788" s="365"/>
      <c r="B788" s="373"/>
      <c r="C788" s="365"/>
      <c r="D788" s="348"/>
      <c r="E788" s="350"/>
      <c r="F788" s="348"/>
      <c r="G788" s="356"/>
      <c r="H788" s="387"/>
      <c r="I788" s="350"/>
      <c r="J788" s="348"/>
      <c r="K788" s="471"/>
      <c r="L788" s="410"/>
    </row>
    <row r="789" spans="1:12" ht="16.5" thickBot="1">
      <c r="A789" s="139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1">
        <f>SUM(L787)</f>
        <v>199915</v>
      </c>
    </row>
    <row r="790" spans="1:12" ht="15.75">
      <c r="A790" s="382" t="s">
        <v>91</v>
      </c>
      <c r="B790" s="383"/>
      <c r="C790" s="383"/>
      <c r="D790" s="383"/>
      <c r="E790" s="383"/>
      <c r="F790" s="383"/>
      <c r="G790" s="383"/>
      <c r="H790" s="383"/>
      <c r="I790" s="383"/>
      <c r="J790" s="383"/>
      <c r="K790" s="383"/>
      <c r="L790" s="384"/>
    </row>
    <row r="791" spans="1:12" ht="126">
      <c r="A791" s="156" t="s">
        <v>13</v>
      </c>
      <c r="B791" s="166" t="s">
        <v>595</v>
      </c>
      <c r="C791" s="166"/>
      <c r="D791" s="242"/>
      <c r="E791" s="243"/>
      <c r="F791" s="242"/>
      <c r="G791" s="244"/>
      <c r="H791" s="149"/>
      <c r="I791" s="150"/>
      <c r="J791" s="149"/>
      <c r="K791" s="150"/>
      <c r="L791" s="245">
        <v>300000</v>
      </c>
    </row>
    <row r="792" spans="1:12" ht="15.75">
      <c r="A792" s="139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1">
        <f>SUM(L791)</f>
        <v>300000</v>
      </c>
    </row>
    <row r="793" spans="1:12" ht="15.75">
      <c r="A793" s="366" t="s">
        <v>130</v>
      </c>
      <c r="B793" s="366"/>
      <c r="C793" s="366"/>
      <c r="D793" s="366"/>
      <c r="E793" s="366"/>
      <c r="F793" s="366"/>
      <c r="G793" s="366"/>
      <c r="H793" s="366"/>
      <c r="I793" s="366"/>
      <c r="J793" s="366"/>
      <c r="K793" s="366"/>
      <c r="L793" s="366"/>
    </row>
    <row r="794" spans="1:12" ht="47.25">
      <c r="A794" s="226" t="s">
        <v>13</v>
      </c>
      <c r="B794" s="184" t="s">
        <v>596</v>
      </c>
      <c r="C794" s="184" t="s">
        <v>597</v>
      </c>
      <c r="D794" s="185"/>
      <c r="E794" s="186"/>
      <c r="F794" s="185"/>
      <c r="G794" s="187"/>
      <c r="H794" s="185"/>
      <c r="I794" s="186"/>
      <c r="J794" s="185"/>
      <c r="K794" s="186"/>
      <c r="L794" s="246">
        <v>60000</v>
      </c>
    </row>
    <row r="795" spans="1:12" ht="16.5" thickBot="1">
      <c r="A795" s="139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247">
        <f>SUM(L794)</f>
        <v>60000</v>
      </c>
    </row>
    <row r="796" spans="1:12" ht="16.5" thickBot="1">
      <c r="A796" s="367" t="s">
        <v>155</v>
      </c>
      <c r="B796" s="368"/>
      <c r="C796" s="368"/>
      <c r="D796" s="368"/>
      <c r="E796" s="368"/>
      <c r="F796" s="368"/>
      <c r="G796" s="368"/>
      <c r="H796" s="368"/>
      <c r="I796" s="368"/>
      <c r="J796" s="368"/>
      <c r="K796" s="368"/>
      <c r="L796" s="369"/>
    </row>
    <row r="797" spans="1:12" ht="32.25" thickBot="1">
      <c r="A797" s="154" t="s">
        <v>13</v>
      </c>
      <c r="B797" s="155" t="s">
        <v>598</v>
      </c>
      <c r="C797" s="155"/>
      <c r="D797" s="143"/>
      <c r="E797" s="144"/>
      <c r="F797" s="143"/>
      <c r="G797" s="145"/>
      <c r="H797" s="143"/>
      <c r="I797" s="144"/>
      <c r="J797" s="143"/>
      <c r="K797" s="144"/>
      <c r="L797" s="146">
        <v>200000</v>
      </c>
    </row>
    <row r="798" spans="1:12" ht="47.25">
      <c r="A798" s="156" t="s">
        <v>16</v>
      </c>
      <c r="B798" s="166" t="s">
        <v>599</v>
      </c>
      <c r="C798" s="166"/>
      <c r="D798" s="149"/>
      <c r="E798" s="168"/>
      <c r="F798" s="167"/>
      <c r="G798" s="169"/>
      <c r="H798" s="149"/>
      <c r="I798" s="150"/>
      <c r="J798" s="149"/>
      <c r="K798" s="150"/>
      <c r="L798" s="152">
        <v>100000</v>
      </c>
    </row>
    <row r="799" spans="1:12" ht="15.75">
      <c r="A799" s="139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1">
        <f>SUM(L797:L798)</f>
        <v>300000</v>
      </c>
    </row>
    <row r="800" spans="1:12" ht="15.75">
      <c r="A800" s="366" t="s">
        <v>166</v>
      </c>
      <c r="B800" s="366"/>
      <c r="C800" s="366"/>
      <c r="D800" s="366"/>
      <c r="E800" s="366"/>
      <c r="F800" s="366"/>
      <c r="G800" s="366"/>
      <c r="H800" s="366"/>
      <c r="I800" s="366"/>
      <c r="J800" s="366"/>
      <c r="K800" s="366"/>
      <c r="L800" s="366"/>
    </row>
    <row r="801" spans="1:12" ht="32.25" thickBot="1">
      <c r="A801" s="156" t="s">
        <v>13</v>
      </c>
      <c r="B801" s="166" t="s">
        <v>600</v>
      </c>
      <c r="C801" s="166"/>
      <c r="D801" s="167"/>
      <c r="E801" s="248"/>
      <c r="F801" s="249"/>
      <c r="G801" s="169"/>
      <c r="H801" s="167"/>
      <c r="I801" s="248"/>
      <c r="J801" s="249"/>
      <c r="K801" s="168"/>
      <c r="L801" s="152">
        <v>40000</v>
      </c>
    </row>
    <row r="802" spans="1:12" ht="16.5" thickBot="1">
      <c r="A802" s="250"/>
      <c r="B802" s="251"/>
      <c r="C802" s="251"/>
      <c r="D802" s="251"/>
      <c r="E802" s="251"/>
      <c r="F802" s="251"/>
      <c r="G802" s="251"/>
      <c r="H802" s="251"/>
      <c r="I802" s="251"/>
      <c r="J802" s="251"/>
      <c r="K802" s="251"/>
      <c r="L802" s="252">
        <f>SUM(L801)</f>
        <v>40000</v>
      </c>
    </row>
    <row r="803" spans="1:12" ht="15.75">
      <c r="A803" s="366" t="s">
        <v>175</v>
      </c>
      <c r="B803" s="366"/>
      <c r="C803" s="366"/>
      <c r="D803" s="366"/>
      <c r="E803" s="366"/>
      <c r="F803" s="366"/>
      <c r="G803" s="366"/>
      <c r="H803" s="366"/>
      <c r="I803" s="366"/>
      <c r="J803" s="366"/>
      <c r="K803" s="366"/>
      <c r="L803" s="366"/>
    </row>
    <row r="804" spans="1:12" ht="79.5" thickBot="1">
      <c r="A804" s="154" t="s">
        <v>13</v>
      </c>
      <c r="B804" s="155" t="s">
        <v>601</v>
      </c>
      <c r="C804" s="155" t="s">
        <v>602</v>
      </c>
      <c r="D804" s="143"/>
      <c r="E804" s="144"/>
      <c r="F804" s="143"/>
      <c r="G804" s="145"/>
      <c r="H804" s="143"/>
      <c r="I804" s="144"/>
      <c r="J804" s="143"/>
      <c r="K804" s="144"/>
      <c r="L804" s="146">
        <v>200000</v>
      </c>
    </row>
    <row r="805" spans="1:12" ht="14.25">
      <c r="A805" s="364" t="s">
        <v>16</v>
      </c>
      <c r="B805" s="364" t="s">
        <v>603</v>
      </c>
      <c r="C805" s="364"/>
      <c r="D805" s="347"/>
      <c r="E805" s="349"/>
      <c r="F805" s="347"/>
      <c r="G805" s="355"/>
      <c r="H805" s="406"/>
      <c r="I805" s="349"/>
      <c r="J805" s="347"/>
      <c r="K805" s="349"/>
      <c r="L805" s="376">
        <v>180000</v>
      </c>
    </row>
    <row r="806" spans="1:12" ht="87" customHeight="1" thickBot="1">
      <c r="A806" s="394"/>
      <c r="B806" s="395"/>
      <c r="C806" s="394"/>
      <c r="D806" s="390"/>
      <c r="E806" s="389"/>
      <c r="F806" s="390"/>
      <c r="G806" s="396"/>
      <c r="H806" s="388"/>
      <c r="I806" s="389"/>
      <c r="J806" s="390"/>
      <c r="K806" s="389"/>
      <c r="L806" s="397"/>
    </row>
    <row r="807" spans="1:12" ht="14.25">
      <c r="A807" s="364" t="s">
        <v>17</v>
      </c>
      <c r="B807" s="364" t="s">
        <v>604</v>
      </c>
      <c r="C807" s="364"/>
      <c r="D807" s="347"/>
      <c r="E807" s="349"/>
      <c r="F807" s="347"/>
      <c r="G807" s="355"/>
      <c r="H807" s="406"/>
      <c r="I807" s="349"/>
      <c r="J807" s="347"/>
      <c r="K807" s="349"/>
      <c r="L807" s="376">
        <v>140000</v>
      </c>
    </row>
    <row r="808" spans="1:12" ht="75" customHeight="1">
      <c r="A808" s="365"/>
      <c r="B808" s="365"/>
      <c r="C808" s="365"/>
      <c r="D808" s="348"/>
      <c r="E808" s="350"/>
      <c r="F808" s="348"/>
      <c r="G808" s="356"/>
      <c r="H808" s="387"/>
      <c r="I808" s="350"/>
      <c r="J808" s="348"/>
      <c r="K808" s="350"/>
      <c r="L808" s="377"/>
    </row>
    <row r="809" spans="1:12" ht="15.75">
      <c r="A809" s="139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1">
        <f>SUM(L804:L808)</f>
        <v>520000</v>
      </c>
    </row>
    <row r="810" spans="1:12" ht="15.75">
      <c r="A810" s="366" t="s">
        <v>185</v>
      </c>
      <c r="B810" s="366"/>
      <c r="C810" s="366"/>
      <c r="D810" s="366"/>
      <c r="E810" s="366"/>
      <c r="F810" s="366"/>
      <c r="G810" s="366"/>
      <c r="H810" s="366"/>
      <c r="I810" s="366"/>
      <c r="J810" s="366"/>
      <c r="K810" s="366"/>
      <c r="L810" s="366"/>
    </row>
    <row r="811" spans="1:12" ht="63">
      <c r="A811" s="156" t="s">
        <v>13</v>
      </c>
      <c r="B811" s="166" t="s">
        <v>605</v>
      </c>
      <c r="C811" s="166" t="s">
        <v>606</v>
      </c>
      <c r="D811" s="149"/>
      <c r="E811" s="150"/>
      <c r="F811" s="149"/>
      <c r="G811" s="151"/>
      <c r="H811" s="149"/>
      <c r="I811" s="150"/>
      <c r="J811" s="149"/>
      <c r="K811" s="150"/>
      <c r="L811" s="152">
        <v>197000</v>
      </c>
    </row>
    <row r="812" spans="1:12" ht="15.75">
      <c r="A812" s="139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1">
        <f>SUM(L811)</f>
        <v>197000</v>
      </c>
    </row>
    <row r="813" spans="1:12" ht="15.75">
      <c r="A813" s="366" t="s">
        <v>192</v>
      </c>
      <c r="B813" s="366"/>
      <c r="C813" s="366"/>
      <c r="D813" s="366"/>
      <c r="E813" s="366"/>
      <c r="F813" s="366"/>
      <c r="G813" s="366"/>
      <c r="H813" s="366"/>
      <c r="I813" s="366"/>
      <c r="J813" s="366"/>
      <c r="K813" s="366"/>
      <c r="L813" s="366"/>
    </row>
    <row r="814" spans="1:12" ht="79.5" thickBot="1">
      <c r="A814" s="154" t="s">
        <v>13</v>
      </c>
      <c r="B814" s="155" t="s">
        <v>607</v>
      </c>
      <c r="C814" s="155"/>
      <c r="D814" s="220"/>
      <c r="E814" s="181"/>
      <c r="F814" s="143"/>
      <c r="G814" s="145"/>
      <c r="H814" s="220"/>
      <c r="I814" s="181"/>
      <c r="J814" s="143"/>
      <c r="K814" s="144"/>
      <c r="L814" s="146">
        <v>22750</v>
      </c>
    </row>
    <row r="815" spans="1:12" ht="16.5" thickBot="1">
      <c r="A815" s="154" t="s">
        <v>16</v>
      </c>
      <c r="B815" s="155" t="s">
        <v>608</v>
      </c>
      <c r="C815" s="155"/>
      <c r="D815" s="220"/>
      <c r="E815" s="144"/>
      <c r="F815" s="143"/>
      <c r="G815" s="145"/>
      <c r="H815" s="220"/>
      <c r="I815" s="179"/>
      <c r="J815" s="178"/>
      <c r="K815" s="144"/>
      <c r="L815" s="146">
        <v>90000</v>
      </c>
    </row>
    <row r="816" spans="1:12" ht="32.25" thickBot="1">
      <c r="A816" s="154" t="s">
        <v>17</v>
      </c>
      <c r="B816" s="155" t="s">
        <v>609</v>
      </c>
      <c r="C816" s="155"/>
      <c r="D816" s="143"/>
      <c r="E816" s="144"/>
      <c r="F816" s="143"/>
      <c r="G816" s="145"/>
      <c r="H816" s="143"/>
      <c r="I816" s="144"/>
      <c r="J816" s="143"/>
      <c r="K816" s="144"/>
      <c r="L816" s="146">
        <v>25000</v>
      </c>
    </row>
    <row r="817" spans="1:12" ht="63">
      <c r="A817" s="156" t="s">
        <v>19</v>
      </c>
      <c r="B817" s="166" t="s">
        <v>610</v>
      </c>
      <c r="C817" s="166"/>
      <c r="D817" s="149"/>
      <c r="E817" s="150"/>
      <c r="F817" s="149"/>
      <c r="G817" s="151"/>
      <c r="H817" s="149"/>
      <c r="I817" s="150"/>
      <c r="J817" s="149"/>
      <c r="K817" s="150"/>
      <c r="L817" s="152">
        <v>118000</v>
      </c>
    </row>
    <row r="818" spans="1:12" ht="15.75">
      <c r="A818" s="139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1">
        <f>SUM(L814:L817)</f>
        <v>255750</v>
      </c>
    </row>
    <row r="820" spans="1:3" ht="15.75">
      <c r="A820" s="30" t="s">
        <v>2</v>
      </c>
      <c r="B820" s="31" t="s">
        <v>198</v>
      </c>
      <c r="C820" s="31" t="s">
        <v>199</v>
      </c>
    </row>
    <row r="821" spans="1:3" ht="31.5">
      <c r="A821" s="32" t="s">
        <v>13</v>
      </c>
      <c r="B821" s="33" t="s">
        <v>200</v>
      </c>
      <c r="C821" s="34">
        <f>L738</f>
        <v>1236000</v>
      </c>
    </row>
    <row r="822" spans="1:3" ht="31.5">
      <c r="A822" s="32" t="s">
        <v>16</v>
      </c>
      <c r="B822" s="33" t="s">
        <v>201</v>
      </c>
      <c r="C822" s="34">
        <f>L746</f>
        <v>1185500</v>
      </c>
    </row>
    <row r="823" spans="1:3" ht="31.5">
      <c r="A823" s="32" t="s">
        <v>17</v>
      </c>
      <c r="B823" s="33" t="s">
        <v>202</v>
      </c>
      <c r="C823" s="34">
        <f>L751</f>
        <v>306740</v>
      </c>
    </row>
    <row r="824" spans="1:3" ht="31.5">
      <c r="A824" s="32" t="s">
        <v>19</v>
      </c>
      <c r="B824" s="33" t="s">
        <v>203</v>
      </c>
      <c r="C824" s="34">
        <f>L754</f>
        <v>1280000</v>
      </c>
    </row>
    <row r="825" spans="1:3" ht="31.5">
      <c r="A825" s="32" t="s">
        <v>21</v>
      </c>
      <c r="B825" s="33" t="s">
        <v>204</v>
      </c>
      <c r="C825" s="34">
        <f>L762</f>
        <v>431000</v>
      </c>
    </row>
    <row r="826" spans="1:3" ht="31.5">
      <c r="A826" s="32" t="s">
        <v>23</v>
      </c>
      <c r="B826" s="33" t="s">
        <v>205</v>
      </c>
      <c r="C826" s="34">
        <f>L766</f>
        <v>360000</v>
      </c>
    </row>
    <row r="827" spans="1:3" ht="31.5">
      <c r="A827" s="32" t="s">
        <v>41</v>
      </c>
      <c r="B827" s="33" t="s">
        <v>206</v>
      </c>
      <c r="C827" s="34">
        <f>L772</f>
        <v>445630.98</v>
      </c>
    </row>
    <row r="828" spans="1:3" ht="31.5">
      <c r="A828" s="32" t="s">
        <v>100</v>
      </c>
      <c r="B828" s="33" t="s">
        <v>207</v>
      </c>
      <c r="C828" s="34">
        <f>L778</f>
        <v>185000</v>
      </c>
    </row>
    <row r="829" spans="1:3" ht="31.5">
      <c r="A829" s="32" t="s">
        <v>103</v>
      </c>
      <c r="B829" s="33" t="s">
        <v>208</v>
      </c>
      <c r="C829" s="34">
        <f>L785</f>
        <v>631040</v>
      </c>
    </row>
    <row r="830" spans="1:3" ht="31.5">
      <c r="A830" s="32" t="s">
        <v>105</v>
      </c>
      <c r="B830" s="33" t="s">
        <v>209</v>
      </c>
      <c r="C830" s="34">
        <f>L789</f>
        <v>199915</v>
      </c>
    </row>
    <row r="831" spans="1:3" ht="31.5">
      <c r="A831" s="32" t="s">
        <v>107</v>
      </c>
      <c r="B831" s="33" t="s">
        <v>210</v>
      </c>
      <c r="C831" s="34">
        <f>L792</f>
        <v>300000</v>
      </c>
    </row>
    <row r="832" spans="1:3" ht="31.5">
      <c r="A832" s="32" t="s">
        <v>109</v>
      </c>
      <c r="B832" s="33" t="s">
        <v>211</v>
      </c>
      <c r="C832" s="34">
        <f>L795</f>
        <v>60000</v>
      </c>
    </row>
    <row r="833" spans="1:3" ht="15.75">
      <c r="A833" s="32" t="s">
        <v>111</v>
      </c>
      <c r="B833" s="33" t="s">
        <v>212</v>
      </c>
      <c r="C833" s="34">
        <f>L799</f>
        <v>300000</v>
      </c>
    </row>
    <row r="834" spans="1:3" ht="31.5">
      <c r="A834" s="32" t="s">
        <v>113</v>
      </c>
      <c r="B834" s="33" t="s">
        <v>213</v>
      </c>
      <c r="C834" s="34">
        <f>L802</f>
        <v>40000</v>
      </c>
    </row>
    <row r="835" spans="1:3" ht="31.5">
      <c r="A835" s="32" t="s">
        <v>115</v>
      </c>
      <c r="B835" s="33" t="s">
        <v>214</v>
      </c>
      <c r="C835" s="34">
        <f>L809</f>
        <v>520000</v>
      </c>
    </row>
    <row r="836" spans="1:3" ht="31.5">
      <c r="A836" s="32" t="s">
        <v>117</v>
      </c>
      <c r="B836" s="33" t="s">
        <v>215</v>
      </c>
      <c r="C836" s="34">
        <f>L812</f>
        <v>197000</v>
      </c>
    </row>
    <row r="837" spans="1:3" ht="31.5">
      <c r="A837" s="32" t="s">
        <v>120</v>
      </c>
      <c r="B837" s="33" t="s">
        <v>216</v>
      </c>
      <c r="C837" s="34">
        <f>L818</f>
        <v>255750</v>
      </c>
    </row>
    <row r="838" spans="1:3" ht="15.75">
      <c r="A838" s="358" t="s">
        <v>217</v>
      </c>
      <c r="B838" s="359"/>
      <c r="C838" s="35"/>
    </row>
    <row r="840" ht="15">
      <c r="A840" s="235" t="s">
        <v>611</v>
      </c>
    </row>
    <row r="842" spans="1:12" ht="15.75">
      <c r="A842" s="435" t="s">
        <v>2</v>
      </c>
      <c r="B842" s="435" t="s">
        <v>3</v>
      </c>
      <c r="C842" s="435" t="s">
        <v>4</v>
      </c>
      <c r="D842" s="435" t="s">
        <v>5</v>
      </c>
      <c r="E842" s="435"/>
      <c r="F842" s="435"/>
      <c r="G842" s="435"/>
      <c r="H842" s="435"/>
      <c r="I842" s="435"/>
      <c r="J842" s="435"/>
      <c r="K842" s="435"/>
      <c r="L842" s="112" t="s">
        <v>6</v>
      </c>
    </row>
    <row r="843" spans="1:12" ht="15.75">
      <c r="A843" s="435"/>
      <c r="B843" s="435"/>
      <c r="C843" s="435"/>
      <c r="D843" s="435">
        <v>2010</v>
      </c>
      <c r="E843" s="435"/>
      <c r="F843" s="435"/>
      <c r="G843" s="435"/>
      <c r="H843" s="435">
        <v>2011</v>
      </c>
      <c r="I843" s="435"/>
      <c r="J843" s="435"/>
      <c r="K843" s="435"/>
      <c r="L843" s="112" t="s">
        <v>7</v>
      </c>
    </row>
    <row r="844" spans="1:12" ht="15.75">
      <c r="A844" s="435"/>
      <c r="B844" s="435"/>
      <c r="C844" s="435"/>
      <c r="D844" s="113" t="s">
        <v>8</v>
      </c>
      <c r="E844" s="113" t="s">
        <v>9</v>
      </c>
      <c r="F844" s="113" t="s">
        <v>10</v>
      </c>
      <c r="G844" s="113" t="s">
        <v>11</v>
      </c>
      <c r="H844" s="113" t="s">
        <v>8</v>
      </c>
      <c r="I844" s="113" t="s">
        <v>9</v>
      </c>
      <c r="J844" s="113" t="s">
        <v>10</v>
      </c>
      <c r="K844" s="113" t="s">
        <v>11</v>
      </c>
      <c r="L844" s="114"/>
    </row>
    <row r="845" spans="1:12" ht="15.75">
      <c r="A845" s="366" t="s">
        <v>12</v>
      </c>
      <c r="B845" s="366"/>
      <c r="C845" s="366"/>
      <c r="D845" s="366"/>
      <c r="E845" s="366"/>
      <c r="F845" s="366"/>
      <c r="G845" s="366"/>
      <c r="H845" s="366"/>
      <c r="I845" s="366"/>
      <c r="J845" s="366"/>
      <c r="K845" s="366"/>
      <c r="L845" s="366"/>
    </row>
    <row r="846" spans="1:12" ht="32.25" thickBot="1">
      <c r="A846" s="340" t="s">
        <v>13</v>
      </c>
      <c r="B846" s="155" t="s">
        <v>612</v>
      </c>
      <c r="C846" s="204"/>
      <c r="D846" s="205"/>
      <c r="E846" s="206"/>
      <c r="F846" s="205"/>
      <c r="G846" s="207"/>
      <c r="H846" s="205"/>
      <c r="I846" s="206"/>
      <c r="J846" s="205"/>
      <c r="K846" s="206"/>
      <c r="L846" s="146">
        <v>517337.92</v>
      </c>
    </row>
    <row r="847" spans="1:12" ht="79.5" thickBot="1">
      <c r="A847" s="340" t="s">
        <v>16</v>
      </c>
      <c r="B847" s="155" t="s">
        <v>613</v>
      </c>
      <c r="C847" s="204"/>
      <c r="D847" s="253"/>
      <c r="E847" s="254"/>
      <c r="F847" s="253"/>
      <c r="G847" s="255"/>
      <c r="H847" s="253"/>
      <c r="I847" s="206"/>
      <c r="J847" s="253"/>
      <c r="K847" s="254"/>
      <c r="L847" s="146">
        <v>90000</v>
      </c>
    </row>
    <row r="848" spans="1:12" ht="63.75" thickBot="1">
      <c r="A848" s="340" t="s">
        <v>17</v>
      </c>
      <c r="B848" s="155" t="s">
        <v>614</v>
      </c>
      <c r="C848" s="204"/>
      <c r="D848" s="205"/>
      <c r="E848" s="206"/>
      <c r="F848" s="205"/>
      <c r="G848" s="207"/>
      <c r="H848" s="205"/>
      <c r="I848" s="206"/>
      <c r="J848" s="205"/>
      <c r="K848" s="206"/>
      <c r="L848" s="146">
        <v>250000</v>
      </c>
    </row>
    <row r="849" spans="1:12" ht="48" thickBot="1">
      <c r="A849" s="340" t="s">
        <v>19</v>
      </c>
      <c r="B849" s="155" t="s">
        <v>615</v>
      </c>
      <c r="C849" s="204"/>
      <c r="D849" s="253"/>
      <c r="E849" s="254"/>
      <c r="F849" s="205"/>
      <c r="G849" s="255"/>
      <c r="H849" s="253"/>
      <c r="I849" s="254"/>
      <c r="J849" s="253"/>
      <c r="K849" s="254"/>
      <c r="L849" s="146">
        <v>70000</v>
      </c>
    </row>
    <row r="850" spans="1:12" ht="79.5" thickBot="1">
      <c r="A850" s="340" t="s">
        <v>21</v>
      </c>
      <c r="B850" s="155" t="s">
        <v>616</v>
      </c>
      <c r="C850" s="204"/>
      <c r="D850" s="205"/>
      <c r="E850" s="206"/>
      <c r="F850" s="205"/>
      <c r="G850" s="207"/>
      <c r="H850" s="205"/>
      <c r="I850" s="206"/>
      <c r="J850" s="205"/>
      <c r="K850" s="206"/>
      <c r="L850" s="146">
        <v>40000</v>
      </c>
    </row>
    <row r="851" spans="1:12" ht="14.25" customHeight="1">
      <c r="A851" s="463" t="s">
        <v>23</v>
      </c>
      <c r="B851" s="463" t="s">
        <v>617</v>
      </c>
      <c r="C851" s="465"/>
      <c r="D851" s="454"/>
      <c r="E851" s="456"/>
      <c r="F851" s="454"/>
      <c r="G851" s="467"/>
      <c r="H851" s="469"/>
      <c r="I851" s="456"/>
      <c r="J851" s="454"/>
      <c r="K851" s="456"/>
      <c r="L851" s="458">
        <v>245000</v>
      </c>
    </row>
    <row r="852" spans="1:12" ht="14.25" customHeight="1">
      <c r="A852" s="464"/>
      <c r="B852" s="464"/>
      <c r="C852" s="466"/>
      <c r="D852" s="455"/>
      <c r="E852" s="457"/>
      <c r="F852" s="455"/>
      <c r="G852" s="468"/>
      <c r="H852" s="470"/>
      <c r="I852" s="457"/>
      <c r="J852" s="455"/>
      <c r="K852" s="457"/>
      <c r="L852" s="459"/>
    </row>
    <row r="853" spans="1:12" ht="14.25" customHeight="1">
      <c r="A853" s="464"/>
      <c r="B853" s="464"/>
      <c r="C853" s="466"/>
      <c r="D853" s="455"/>
      <c r="E853" s="457"/>
      <c r="F853" s="455"/>
      <c r="G853" s="468"/>
      <c r="H853" s="470"/>
      <c r="I853" s="457"/>
      <c r="J853" s="455"/>
      <c r="K853" s="457"/>
      <c r="L853" s="459"/>
    </row>
    <row r="854" spans="1:12" ht="15.75">
      <c r="A854" s="256" t="s">
        <v>41</v>
      </c>
      <c r="B854" s="256" t="s">
        <v>59</v>
      </c>
      <c r="C854" s="257"/>
      <c r="D854" s="258"/>
      <c r="E854" s="258"/>
      <c r="F854" s="258"/>
      <c r="G854" s="259"/>
      <c r="H854" s="260"/>
      <c r="I854" s="260"/>
      <c r="J854" s="260"/>
      <c r="K854" s="260"/>
      <c r="L854" s="261">
        <v>60000</v>
      </c>
    </row>
    <row r="855" spans="1:12" ht="63">
      <c r="A855" s="256" t="s">
        <v>100</v>
      </c>
      <c r="B855" s="256" t="s">
        <v>618</v>
      </c>
      <c r="C855" s="257"/>
      <c r="D855" s="258"/>
      <c r="E855" s="258"/>
      <c r="F855" s="258"/>
      <c r="G855" s="260"/>
      <c r="H855" s="260"/>
      <c r="I855" s="260"/>
      <c r="J855" s="260"/>
      <c r="K855" s="260"/>
      <c r="L855" s="261">
        <v>666000</v>
      </c>
    </row>
    <row r="856" spans="1:12" ht="16.5" thickBot="1">
      <c r="A856" s="139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1">
        <f>SUM(L846:L855)</f>
        <v>1938337.92</v>
      </c>
    </row>
    <row r="857" spans="1:12" ht="16.5" thickBot="1">
      <c r="A857" s="460" t="s">
        <v>25</v>
      </c>
      <c r="B857" s="461"/>
      <c r="C857" s="461"/>
      <c r="D857" s="461"/>
      <c r="E857" s="461"/>
      <c r="F857" s="461"/>
      <c r="G857" s="461"/>
      <c r="H857" s="461"/>
      <c r="I857" s="461"/>
      <c r="J857" s="461"/>
      <c r="K857" s="461"/>
      <c r="L857" s="462"/>
    </row>
    <row r="858" spans="1:12" ht="14.25">
      <c r="A858" s="452" t="s">
        <v>13</v>
      </c>
      <c r="B858" s="364" t="s">
        <v>619</v>
      </c>
      <c r="C858" s="364" t="s">
        <v>620</v>
      </c>
      <c r="D858" s="411"/>
      <c r="E858" s="349"/>
      <c r="F858" s="347"/>
      <c r="G858" s="355"/>
      <c r="H858" s="439"/>
      <c r="I858" s="349"/>
      <c r="J858" s="347"/>
      <c r="K858" s="349"/>
      <c r="L858" s="376">
        <v>251000</v>
      </c>
    </row>
    <row r="859" spans="1:12" ht="15" thickBot="1">
      <c r="A859" s="453"/>
      <c r="B859" s="395"/>
      <c r="C859" s="394"/>
      <c r="D859" s="412"/>
      <c r="E859" s="389"/>
      <c r="F859" s="390"/>
      <c r="G859" s="396"/>
      <c r="H859" s="440"/>
      <c r="I859" s="389"/>
      <c r="J859" s="390"/>
      <c r="K859" s="389"/>
      <c r="L859" s="397"/>
    </row>
    <row r="860" spans="1:12" ht="31.5">
      <c r="A860" s="213" t="s">
        <v>16</v>
      </c>
      <c r="B860" s="213" t="s">
        <v>621</v>
      </c>
      <c r="C860" s="262"/>
      <c r="D860" s="118"/>
      <c r="E860" s="118"/>
      <c r="F860" s="118"/>
      <c r="G860" s="118"/>
      <c r="H860" s="214"/>
      <c r="I860" s="214"/>
      <c r="J860" s="214"/>
      <c r="K860" s="214"/>
      <c r="L860" s="183">
        <v>10000</v>
      </c>
    </row>
    <row r="861" spans="1:12" ht="15.75">
      <c r="A861" s="139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1">
        <f>SUM(L858:L860)</f>
        <v>261000</v>
      </c>
    </row>
    <row r="862" spans="1:12" ht="15.75">
      <c r="A862" s="366" t="s">
        <v>28</v>
      </c>
      <c r="B862" s="366"/>
      <c r="C862" s="366"/>
      <c r="D862" s="366"/>
      <c r="E862" s="366"/>
      <c r="F862" s="366"/>
      <c r="G862" s="366"/>
      <c r="H862" s="366"/>
      <c r="I862" s="366"/>
      <c r="J862" s="366"/>
      <c r="K862" s="366"/>
      <c r="L862" s="366"/>
    </row>
    <row r="863" spans="1:12" ht="79.5" thickBot="1">
      <c r="A863" s="154" t="s">
        <v>13</v>
      </c>
      <c r="B863" s="155" t="s">
        <v>622</v>
      </c>
      <c r="C863" s="155" t="s">
        <v>623</v>
      </c>
      <c r="D863" s="143"/>
      <c r="E863" s="144"/>
      <c r="F863" s="143"/>
      <c r="G863" s="145"/>
      <c r="H863" s="143"/>
      <c r="I863" s="144"/>
      <c r="J863" s="143"/>
      <c r="K863" s="144"/>
      <c r="L863" s="146">
        <v>35850</v>
      </c>
    </row>
    <row r="864" spans="1:12" ht="14.25">
      <c r="A864" s="364" t="s">
        <v>16</v>
      </c>
      <c r="B864" s="364" t="s">
        <v>624</v>
      </c>
      <c r="C864" s="364" t="s">
        <v>625</v>
      </c>
      <c r="D864" s="347"/>
      <c r="E864" s="349"/>
      <c r="F864" s="347"/>
      <c r="G864" s="355"/>
      <c r="H864" s="406"/>
      <c r="I864" s="349"/>
      <c r="J864" s="347"/>
      <c r="K864" s="349"/>
      <c r="L864" s="376">
        <v>6280</v>
      </c>
    </row>
    <row r="865" spans="1:12" ht="108.75" customHeight="1" thickBot="1">
      <c r="A865" s="394"/>
      <c r="B865" s="451"/>
      <c r="C865" s="394"/>
      <c r="D865" s="390"/>
      <c r="E865" s="389"/>
      <c r="F865" s="390"/>
      <c r="G865" s="396"/>
      <c r="H865" s="388"/>
      <c r="I865" s="389"/>
      <c r="J865" s="390"/>
      <c r="K865" s="389"/>
      <c r="L865" s="397"/>
    </row>
    <row r="866" spans="1:12" ht="34.5" customHeight="1" thickBot="1">
      <c r="A866" s="154" t="s">
        <v>17</v>
      </c>
      <c r="B866" s="263" t="s">
        <v>626</v>
      </c>
      <c r="C866" s="155" t="s">
        <v>627</v>
      </c>
      <c r="D866" s="143"/>
      <c r="E866" s="144"/>
      <c r="F866" s="143"/>
      <c r="G866" s="145"/>
      <c r="H866" s="143"/>
      <c r="I866" s="144"/>
      <c r="J866" s="143"/>
      <c r="K866" s="144"/>
      <c r="L866" s="146">
        <v>2000</v>
      </c>
    </row>
    <row r="867" spans="1:12" ht="54.75" customHeight="1">
      <c r="A867" s="156" t="s">
        <v>19</v>
      </c>
      <c r="B867" s="300" t="s">
        <v>628</v>
      </c>
      <c r="C867" s="166" t="s">
        <v>629</v>
      </c>
      <c r="D867" s="149"/>
      <c r="E867" s="150"/>
      <c r="F867" s="149"/>
      <c r="G867" s="151"/>
      <c r="H867" s="149"/>
      <c r="I867" s="150"/>
      <c r="J867" s="149"/>
      <c r="K867" s="150"/>
      <c r="L867" s="152">
        <v>34000</v>
      </c>
    </row>
    <row r="868" spans="1:12" ht="15.75">
      <c r="A868" s="139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247">
        <f>SUM(L863:L867)</f>
        <v>78130</v>
      </c>
    </row>
    <row r="869" spans="1:12" ht="16.5" thickBot="1">
      <c r="A869" s="428" t="s">
        <v>44</v>
      </c>
      <c r="B869" s="429"/>
      <c r="C869" s="429"/>
      <c r="D869" s="429"/>
      <c r="E869" s="429"/>
      <c r="F869" s="429"/>
      <c r="G869" s="429"/>
      <c r="H869" s="429"/>
      <c r="I869" s="429"/>
      <c r="J869" s="429"/>
      <c r="K869" s="429"/>
      <c r="L869" s="430"/>
    </row>
    <row r="870" spans="1:12" ht="14.25">
      <c r="A870" s="364" t="s">
        <v>13</v>
      </c>
      <c r="B870" s="364" t="s">
        <v>630</v>
      </c>
      <c r="C870" s="364" t="s">
        <v>631</v>
      </c>
      <c r="D870" s="347"/>
      <c r="E870" s="349"/>
      <c r="F870" s="347"/>
      <c r="G870" s="355"/>
      <c r="H870" s="406"/>
      <c r="I870" s="349"/>
      <c r="J870" s="347"/>
      <c r="K870" s="349"/>
      <c r="L870" s="376">
        <v>50000</v>
      </c>
    </row>
    <row r="871" spans="1:12" ht="64.5" customHeight="1" thickBot="1">
      <c r="A871" s="394"/>
      <c r="B871" s="394"/>
      <c r="C871" s="394"/>
      <c r="D871" s="390"/>
      <c r="E871" s="389"/>
      <c r="F871" s="390"/>
      <c r="G871" s="396"/>
      <c r="H871" s="388"/>
      <c r="I871" s="389"/>
      <c r="J871" s="390"/>
      <c r="K871" s="389"/>
      <c r="L871" s="397"/>
    </row>
    <row r="872" spans="1:12" ht="14.25">
      <c r="A872" s="364" t="s">
        <v>16</v>
      </c>
      <c r="B872" s="364" t="s">
        <v>632</v>
      </c>
      <c r="C872" s="364" t="s">
        <v>633</v>
      </c>
      <c r="D872" s="347"/>
      <c r="E872" s="349"/>
      <c r="F872" s="347"/>
      <c r="G872" s="355"/>
      <c r="H872" s="406"/>
      <c r="I872" s="349"/>
      <c r="J872" s="347"/>
      <c r="K872" s="349"/>
      <c r="L872" s="376">
        <v>120000</v>
      </c>
    </row>
    <row r="873" spans="1:12" ht="69" customHeight="1" thickBot="1">
      <c r="A873" s="394"/>
      <c r="B873" s="394"/>
      <c r="C873" s="395"/>
      <c r="D873" s="390"/>
      <c r="E873" s="389"/>
      <c r="F873" s="390"/>
      <c r="G873" s="396"/>
      <c r="H873" s="388"/>
      <c r="I873" s="389"/>
      <c r="J873" s="390"/>
      <c r="K873" s="389"/>
      <c r="L873" s="397"/>
    </row>
    <row r="874" spans="1:12" ht="78.75" customHeight="1">
      <c r="A874" s="156" t="s">
        <v>17</v>
      </c>
      <c r="B874" s="166" t="s">
        <v>634</v>
      </c>
      <c r="C874" s="166" t="s">
        <v>635</v>
      </c>
      <c r="D874" s="149"/>
      <c r="E874" s="150"/>
      <c r="F874" s="149"/>
      <c r="G874" s="151"/>
      <c r="H874" s="149"/>
      <c r="I874" s="150"/>
      <c r="J874" s="149"/>
      <c r="K874" s="150"/>
      <c r="L874" s="152">
        <v>0</v>
      </c>
    </row>
    <row r="875" spans="1:12" ht="15.75">
      <c r="A875" s="139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1">
        <f>SUM(L870:L874)</f>
        <v>170000</v>
      </c>
    </row>
    <row r="876" spans="1:12" ht="16.5" thickBot="1">
      <c r="A876" s="423" t="s">
        <v>53</v>
      </c>
      <c r="B876" s="424"/>
      <c r="C876" s="424"/>
      <c r="D876" s="424"/>
      <c r="E876" s="424"/>
      <c r="F876" s="424"/>
      <c r="G876" s="424"/>
      <c r="H876" s="424"/>
      <c r="I876" s="424"/>
      <c r="J876" s="424"/>
      <c r="K876" s="424"/>
      <c r="L876" s="425"/>
    </row>
    <row r="877" spans="1:12" ht="14.25">
      <c r="A877" s="364" t="s">
        <v>13</v>
      </c>
      <c r="B877" s="364" t="s">
        <v>636</v>
      </c>
      <c r="C877" s="364" t="s">
        <v>637</v>
      </c>
      <c r="D877" s="411"/>
      <c r="E877" s="449"/>
      <c r="F877" s="447"/>
      <c r="G877" s="404"/>
      <c r="H877" s="439"/>
      <c r="I877" s="449"/>
      <c r="J877" s="447"/>
      <c r="K877" s="413"/>
      <c r="L877" s="376">
        <v>288000</v>
      </c>
    </row>
    <row r="878" spans="1:12" ht="63.75" customHeight="1" thickBot="1">
      <c r="A878" s="394"/>
      <c r="B878" s="395"/>
      <c r="C878" s="395"/>
      <c r="D878" s="412"/>
      <c r="E878" s="450"/>
      <c r="F878" s="448"/>
      <c r="G878" s="405"/>
      <c r="H878" s="440"/>
      <c r="I878" s="450"/>
      <c r="J878" s="448"/>
      <c r="K878" s="414"/>
      <c r="L878" s="397"/>
    </row>
    <row r="879" spans="1:12" ht="45.75" customHeight="1" thickBot="1">
      <c r="A879" s="154" t="s">
        <v>16</v>
      </c>
      <c r="B879" s="155" t="s">
        <v>638</v>
      </c>
      <c r="C879" s="155" t="s">
        <v>639</v>
      </c>
      <c r="D879" s="264"/>
      <c r="E879" s="265"/>
      <c r="F879" s="264"/>
      <c r="G879" s="266"/>
      <c r="H879" s="264"/>
      <c r="I879" s="265"/>
      <c r="J879" s="264"/>
      <c r="K879" s="265"/>
      <c r="L879" s="146">
        <v>0</v>
      </c>
    </row>
    <row r="880" spans="1:12" ht="47.25">
      <c r="A880" s="156" t="s">
        <v>17</v>
      </c>
      <c r="B880" s="166" t="s">
        <v>640</v>
      </c>
      <c r="C880" s="166"/>
      <c r="D880" s="249"/>
      <c r="E880" s="248"/>
      <c r="F880" s="249"/>
      <c r="G880" s="267"/>
      <c r="H880" s="249"/>
      <c r="I880" s="248"/>
      <c r="J880" s="249"/>
      <c r="K880" s="248"/>
      <c r="L880" s="152">
        <v>0</v>
      </c>
    </row>
    <row r="881" spans="1:12" ht="15.75">
      <c r="A881" s="139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1">
        <f>SUM(L877:L880)</f>
        <v>288000</v>
      </c>
    </row>
    <row r="882" spans="1:12" ht="16.5" thickBot="1">
      <c r="A882" s="366" t="s">
        <v>56</v>
      </c>
      <c r="B882" s="366"/>
      <c r="C882" s="366"/>
      <c r="D882" s="366"/>
      <c r="E882" s="366"/>
      <c r="F882" s="366"/>
      <c r="G882" s="366"/>
      <c r="H882" s="366"/>
      <c r="I882" s="366"/>
      <c r="J882" s="366"/>
      <c r="K882" s="366"/>
      <c r="L882" s="366"/>
    </row>
    <row r="883" spans="1:12" ht="14.25" customHeight="1">
      <c r="A883" s="364" t="s">
        <v>13</v>
      </c>
      <c r="B883" s="364" t="s">
        <v>641</v>
      </c>
      <c r="C883" s="364" t="s">
        <v>642</v>
      </c>
      <c r="D883" s="380"/>
      <c r="E883" s="378"/>
      <c r="F883" s="380"/>
      <c r="G883" s="419"/>
      <c r="H883" s="421"/>
      <c r="I883" s="417"/>
      <c r="J883" s="415"/>
      <c r="K883" s="417"/>
      <c r="L883" s="409">
        <v>40000</v>
      </c>
    </row>
    <row r="884" spans="1:12" ht="25.5" customHeight="1">
      <c r="A884" s="365"/>
      <c r="B884" s="365"/>
      <c r="C884" s="373"/>
      <c r="D884" s="381"/>
      <c r="E884" s="379"/>
      <c r="F884" s="381"/>
      <c r="G884" s="420"/>
      <c r="H884" s="422"/>
      <c r="I884" s="418"/>
      <c r="J884" s="416"/>
      <c r="K884" s="418"/>
      <c r="L884" s="410"/>
    </row>
    <row r="885" spans="1:12" ht="15.75">
      <c r="A885" s="139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1">
        <f>SUM(L883)</f>
        <v>40000</v>
      </c>
    </row>
    <row r="886" spans="1:12" ht="15.75">
      <c r="A886" s="366" t="s">
        <v>65</v>
      </c>
      <c r="B886" s="366"/>
      <c r="C886" s="366"/>
      <c r="D886" s="366"/>
      <c r="E886" s="366"/>
      <c r="F886" s="366"/>
      <c r="G886" s="366"/>
      <c r="H886" s="366"/>
      <c r="I886" s="366"/>
      <c r="J886" s="366"/>
      <c r="K886" s="366"/>
      <c r="L886" s="366"/>
    </row>
    <row r="887" spans="1:12" ht="78.75">
      <c r="A887" s="156" t="s">
        <v>13</v>
      </c>
      <c r="B887" s="166" t="s">
        <v>643</v>
      </c>
      <c r="C887" s="166" t="s">
        <v>644</v>
      </c>
      <c r="D887" s="171"/>
      <c r="E887" s="170"/>
      <c r="F887" s="171"/>
      <c r="G887" s="172"/>
      <c r="H887" s="149"/>
      <c r="I887" s="150"/>
      <c r="J887" s="149"/>
      <c r="K887" s="150"/>
      <c r="L887" s="245">
        <v>105000</v>
      </c>
    </row>
    <row r="888" spans="1:12" ht="31.5">
      <c r="A888" s="117"/>
      <c r="B888" s="117" t="s">
        <v>645</v>
      </c>
      <c r="C888" s="117"/>
      <c r="D888" s="214"/>
      <c r="E888" s="214"/>
      <c r="F888" s="214"/>
      <c r="G888" s="214"/>
      <c r="H888" s="214"/>
      <c r="I888" s="118"/>
      <c r="J888" s="118"/>
      <c r="K888" s="118"/>
      <c r="L888" s="268">
        <v>21500</v>
      </c>
    </row>
    <row r="889" spans="1:12" ht="16.5" thickBot="1">
      <c r="A889" s="139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1">
        <f>SUM(L887:L888)</f>
        <v>126500</v>
      </c>
    </row>
    <row r="890" spans="1:12" ht="15.75">
      <c r="A890" s="382" t="s">
        <v>68</v>
      </c>
      <c r="B890" s="383"/>
      <c r="C890" s="383"/>
      <c r="D890" s="383"/>
      <c r="E890" s="383"/>
      <c r="F890" s="383"/>
      <c r="G890" s="383"/>
      <c r="H890" s="383"/>
      <c r="I890" s="383"/>
      <c r="J890" s="383"/>
      <c r="K890" s="383"/>
      <c r="L890" s="384"/>
    </row>
    <row r="891" spans="1:12" ht="48" thickBot="1">
      <c r="A891" s="154" t="s">
        <v>13</v>
      </c>
      <c r="B891" s="155" t="s">
        <v>646</v>
      </c>
      <c r="C891" s="155" t="s">
        <v>647</v>
      </c>
      <c r="D891" s="143"/>
      <c r="E891" s="144"/>
      <c r="F891" s="143"/>
      <c r="G891" s="145"/>
      <c r="H891" s="143"/>
      <c r="I891" s="144"/>
      <c r="J891" s="143"/>
      <c r="K891" s="144"/>
      <c r="L891" s="146">
        <v>25000</v>
      </c>
    </row>
    <row r="892" spans="1:12" ht="14.25">
      <c r="A892" s="364" t="s">
        <v>16</v>
      </c>
      <c r="B892" s="364" t="s">
        <v>648</v>
      </c>
      <c r="C892" s="364" t="s">
        <v>649</v>
      </c>
      <c r="D892" s="347"/>
      <c r="E892" s="349"/>
      <c r="F892" s="347"/>
      <c r="G892" s="355"/>
      <c r="H892" s="406"/>
      <c r="I892" s="349"/>
      <c r="J892" s="347"/>
      <c r="K892" s="349"/>
      <c r="L892" s="376">
        <v>30000</v>
      </c>
    </row>
    <row r="893" spans="1:12" ht="60.75" customHeight="1" thickBot="1">
      <c r="A893" s="394"/>
      <c r="B893" s="394"/>
      <c r="C893" s="395"/>
      <c r="D893" s="390"/>
      <c r="E893" s="389"/>
      <c r="F893" s="390"/>
      <c r="G893" s="396"/>
      <c r="H893" s="388"/>
      <c r="I893" s="389"/>
      <c r="J893" s="390"/>
      <c r="K893" s="389"/>
      <c r="L893" s="397"/>
    </row>
    <row r="894" spans="1:12" ht="14.25">
      <c r="A894" s="364" t="s">
        <v>17</v>
      </c>
      <c r="B894" s="364" t="s">
        <v>650</v>
      </c>
      <c r="C894" s="364" t="s">
        <v>651</v>
      </c>
      <c r="D894" s="347"/>
      <c r="E894" s="349"/>
      <c r="F894" s="347"/>
      <c r="G894" s="355"/>
      <c r="H894" s="406"/>
      <c r="I894" s="349"/>
      <c r="J894" s="347"/>
      <c r="K894" s="349"/>
      <c r="L894" s="376">
        <v>100000</v>
      </c>
    </row>
    <row r="895" spans="1:12" ht="76.5" customHeight="1" thickBot="1">
      <c r="A895" s="394"/>
      <c r="B895" s="394"/>
      <c r="C895" s="395"/>
      <c r="D895" s="390"/>
      <c r="E895" s="389"/>
      <c r="F895" s="390"/>
      <c r="G895" s="396"/>
      <c r="H895" s="388"/>
      <c r="I895" s="389"/>
      <c r="J895" s="390"/>
      <c r="K895" s="389"/>
      <c r="L895" s="377"/>
    </row>
    <row r="896" spans="1:12" ht="14.25">
      <c r="A896" s="364" t="s">
        <v>19</v>
      </c>
      <c r="B896" s="364" t="s">
        <v>652</v>
      </c>
      <c r="C896" s="364" t="s">
        <v>653</v>
      </c>
      <c r="D896" s="347"/>
      <c r="E896" s="349"/>
      <c r="F896" s="347"/>
      <c r="G896" s="355"/>
      <c r="H896" s="406"/>
      <c r="I896" s="349"/>
      <c r="J896" s="347"/>
      <c r="K896" s="443"/>
      <c r="L896" s="445">
        <v>0</v>
      </c>
    </row>
    <row r="897" spans="1:12" ht="33" customHeight="1" thickBot="1">
      <c r="A897" s="365"/>
      <c r="B897" s="365"/>
      <c r="C897" s="365"/>
      <c r="D897" s="348"/>
      <c r="E897" s="350"/>
      <c r="F897" s="348"/>
      <c r="G897" s="356"/>
      <c r="H897" s="387"/>
      <c r="I897" s="350"/>
      <c r="J897" s="348"/>
      <c r="K897" s="444"/>
      <c r="L897" s="446"/>
    </row>
    <row r="898" spans="1:12" ht="15.75">
      <c r="A898" s="270"/>
      <c r="B898" s="271"/>
      <c r="C898" s="271"/>
      <c r="D898" s="272"/>
      <c r="E898" s="272"/>
      <c r="F898" s="272"/>
      <c r="G898" s="272"/>
      <c r="H898" s="272"/>
      <c r="I898" s="272"/>
      <c r="J898" s="272"/>
      <c r="K898" s="273"/>
      <c r="L898" s="232">
        <f>SUM(L891:L897)</f>
        <v>155000</v>
      </c>
    </row>
    <row r="899" spans="1:12" ht="15.75">
      <c r="A899" s="366" t="s">
        <v>73</v>
      </c>
      <c r="B899" s="366"/>
      <c r="C899" s="366"/>
      <c r="D899" s="366"/>
      <c r="E899" s="366"/>
      <c r="F899" s="366"/>
      <c r="G899" s="366"/>
      <c r="H899" s="366"/>
      <c r="I899" s="366"/>
      <c r="J899" s="366"/>
      <c r="K899" s="366"/>
      <c r="L899" s="366"/>
    </row>
    <row r="900" spans="1:12" ht="47.25">
      <c r="A900" s="148" t="s">
        <v>13</v>
      </c>
      <c r="B900" s="148" t="s">
        <v>654</v>
      </c>
      <c r="C900" s="148" t="s">
        <v>655</v>
      </c>
      <c r="D900" s="223"/>
      <c r="E900" s="223"/>
      <c r="F900" s="223"/>
      <c r="G900" s="223"/>
      <c r="H900" s="223"/>
      <c r="I900" s="223"/>
      <c r="J900" s="223"/>
      <c r="K900" s="223"/>
      <c r="L900" s="269">
        <v>15000</v>
      </c>
    </row>
    <row r="901" spans="1:12" ht="16.5" thickBot="1">
      <c r="A901" s="139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1">
        <f>SUM(L900)</f>
        <v>15000</v>
      </c>
    </row>
    <row r="902" spans="1:12" ht="15.75">
      <c r="A902" s="382" t="s">
        <v>81</v>
      </c>
      <c r="B902" s="383"/>
      <c r="C902" s="383"/>
      <c r="D902" s="383"/>
      <c r="E902" s="383"/>
      <c r="F902" s="383"/>
      <c r="G902" s="383"/>
      <c r="H902" s="383"/>
      <c r="I902" s="383"/>
      <c r="J902" s="383"/>
      <c r="K902" s="383"/>
      <c r="L902" s="384"/>
    </row>
    <row r="903" spans="1:12" ht="47.25">
      <c r="A903" s="117" t="s">
        <v>13</v>
      </c>
      <c r="B903" s="117" t="s">
        <v>656</v>
      </c>
      <c r="C903" s="117" t="s">
        <v>657</v>
      </c>
      <c r="D903" s="118"/>
      <c r="E903" s="118"/>
      <c r="F903" s="118"/>
      <c r="G903" s="118"/>
      <c r="H903" s="118"/>
      <c r="I903" s="118"/>
      <c r="J903" s="118"/>
      <c r="K903" s="118"/>
      <c r="L903" s="268">
        <v>144100</v>
      </c>
    </row>
    <row r="904" spans="1:12" ht="63">
      <c r="A904" s="117"/>
      <c r="B904" s="117" t="s">
        <v>59</v>
      </c>
      <c r="C904" s="117" t="s">
        <v>658</v>
      </c>
      <c r="D904" s="214"/>
      <c r="E904" s="214"/>
      <c r="F904" s="214"/>
      <c r="G904" s="214"/>
      <c r="H904" s="118"/>
      <c r="I904" s="118"/>
      <c r="J904" s="118"/>
      <c r="K904" s="118"/>
      <c r="L904" s="268">
        <v>20000</v>
      </c>
    </row>
    <row r="905" spans="1:12" ht="16.5" thickBot="1">
      <c r="A905" s="139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1">
        <f>SUM(L903:L904)</f>
        <v>164100</v>
      </c>
    </row>
    <row r="906" spans="1:12" ht="15.75">
      <c r="A906" s="382" t="s">
        <v>91</v>
      </c>
      <c r="B906" s="383"/>
      <c r="C906" s="383"/>
      <c r="D906" s="383"/>
      <c r="E906" s="383"/>
      <c r="F906" s="383"/>
      <c r="G906" s="383"/>
      <c r="H906" s="383"/>
      <c r="I906" s="383"/>
      <c r="J906" s="383"/>
      <c r="K906" s="383"/>
      <c r="L906" s="384"/>
    </row>
    <row r="907" spans="1:12" ht="32.25" thickBot="1">
      <c r="A907" s="154" t="s">
        <v>13</v>
      </c>
      <c r="B907" s="155" t="s">
        <v>659</v>
      </c>
      <c r="C907" s="155"/>
      <c r="D907" s="225"/>
      <c r="E907" s="180"/>
      <c r="F907" s="143"/>
      <c r="G907" s="274"/>
      <c r="H907" s="225"/>
      <c r="I907" s="180"/>
      <c r="J907" s="225"/>
      <c r="K907" s="180"/>
      <c r="L907" s="146">
        <v>16800</v>
      </c>
    </row>
    <row r="908" spans="1:12" ht="32.25" thickBot="1">
      <c r="A908" s="154" t="s">
        <v>16</v>
      </c>
      <c r="B908" s="155" t="s">
        <v>660</v>
      </c>
      <c r="C908" s="155"/>
      <c r="D908" s="225"/>
      <c r="E908" s="180"/>
      <c r="F908" s="143"/>
      <c r="G908" s="145"/>
      <c r="H908" s="178"/>
      <c r="I908" s="179"/>
      <c r="J908" s="178"/>
      <c r="K908" s="179"/>
      <c r="L908" s="146">
        <v>8950</v>
      </c>
    </row>
    <row r="909" spans="1:12" ht="79.5" thickBot="1">
      <c r="A909" s="154" t="s">
        <v>17</v>
      </c>
      <c r="B909" s="155" t="s">
        <v>661</v>
      </c>
      <c r="C909" s="155"/>
      <c r="D909" s="225"/>
      <c r="E909" s="180"/>
      <c r="F909" s="178"/>
      <c r="G909" s="221"/>
      <c r="H909" s="143"/>
      <c r="I909" s="144"/>
      <c r="J909" s="143"/>
      <c r="K909" s="144"/>
      <c r="L909" s="146">
        <v>10000</v>
      </c>
    </row>
    <row r="910" spans="1:12" ht="14.25">
      <c r="A910" s="364" t="s">
        <v>19</v>
      </c>
      <c r="B910" s="364" t="s">
        <v>662</v>
      </c>
      <c r="C910" s="364" t="s">
        <v>663</v>
      </c>
      <c r="D910" s="374"/>
      <c r="E910" s="441"/>
      <c r="F910" s="380"/>
      <c r="G910" s="419"/>
      <c r="H910" s="406"/>
      <c r="I910" s="349"/>
      <c r="J910" s="347"/>
      <c r="K910" s="349"/>
      <c r="L910" s="376">
        <v>20000</v>
      </c>
    </row>
    <row r="911" spans="1:12" ht="40.5" customHeight="1">
      <c r="A911" s="365"/>
      <c r="B911" s="365"/>
      <c r="C911" s="365"/>
      <c r="D911" s="375"/>
      <c r="E911" s="442"/>
      <c r="F911" s="381"/>
      <c r="G911" s="420"/>
      <c r="H911" s="387"/>
      <c r="I911" s="350"/>
      <c r="J911" s="348"/>
      <c r="K911" s="350"/>
      <c r="L911" s="377"/>
    </row>
    <row r="912" spans="1:12" ht="15.75">
      <c r="A912" s="139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1">
        <f>SUM(L907:L911)</f>
        <v>55750</v>
      </c>
    </row>
    <row r="913" spans="1:12" ht="18" customHeight="1">
      <c r="A913" s="366" t="s">
        <v>130</v>
      </c>
      <c r="B913" s="366"/>
      <c r="C913" s="366"/>
      <c r="D913" s="366"/>
      <c r="E913" s="366"/>
      <c r="F913" s="366"/>
      <c r="G913" s="366"/>
      <c r="H913" s="366"/>
      <c r="I913" s="366"/>
      <c r="J913" s="366"/>
      <c r="K913" s="366"/>
      <c r="L913" s="366"/>
    </row>
    <row r="914" spans="1:12" ht="64.5" customHeight="1" thickBot="1">
      <c r="A914" s="154" t="s">
        <v>13</v>
      </c>
      <c r="B914" s="155" t="s">
        <v>664</v>
      </c>
      <c r="C914" s="155" t="s">
        <v>665</v>
      </c>
      <c r="D914" s="143"/>
      <c r="E914" s="144"/>
      <c r="F914" s="178"/>
      <c r="G914" s="145"/>
      <c r="H914" s="220"/>
      <c r="I914" s="144"/>
      <c r="J914" s="178"/>
      <c r="K914" s="179"/>
      <c r="L914" s="146">
        <v>43000</v>
      </c>
    </row>
    <row r="915" spans="1:12" ht="57" customHeight="1">
      <c r="A915" s="364" t="s">
        <v>16</v>
      </c>
      <c r="B915" s="364" t="s">
        <v>666</v>
      </c>
      <c r="C915" s="364" t="s">
        <v>667</v>
      </c>
      <c r="D915" s="347"/>
      <c r="E915" s="349"/>
      <c r="F915" s="347"/>
      <c r="G915" s="404"/>
      <c r="H915" s="439"/>
      <c r="I915" s="349"/>
      <c r="J915" s="347"/>
      <c r="K915" s="413"/>
      <c r="L915" s="376">
        <v>70000</v>
      </c>
    </row>
    <row r="916" spans="1:12" ht="15" thickBot="1">
      <c r="A916" s="394"/>
      <c r="B916" s="395"/>
      <c r="C916" s="394"/>
      <c r="D916" s="390"/>
      <c r="E916" s="389"/>
      <c r="F916" s="390"/>
      <c r="G916" s="405"/>
      <c r="H916" s="440"/>
      <c r="I916" s="389"/>
      <c r="J916" s="390"/>
      <c r="K916" s="414"/>
      <c r="L916" s="397"/>
    </row>
    <row r="917" spans="1:12" ht="16.5" thickBot="1">
      <c r="A917" s="154" t="s">
        <v>17</v>
      </c>
      <c r="B917" s="155" t="s">
        <v>59</v>
      </c>
      <c r="C917" s="155" t="s">
        <v>668</v>
      </c>
      <c r="D917" s="178"/>
      <c r="E917" s="179"/>
      <c r="F917" s="178"/>
      <c r="G917" s="221"/>
      <c r="H917" s="220"/>
      <c r="I917" s="144"/>
      <c r="J917" s="143"/>
      <c r="K917" s="144"/>
      <c r="L917" s="146">
        <v>0</v>
      </c>
    </row>
    <row r="918" spans="1:12" ht="48" thickBot="1">
      <c r="A918" s="154" t="s">
        <v>19</v>
      </c>
      <c r="B918" s="155" t="s">
        <v>669</v>
      </c>
      <c r="C918" s="155" t="s">
        <v>670</v>
      </c>
      <c r="D918" s="143"/>
      <c r="E918" s="144"/>
      <c r="F918" s="143"/>
      <c r="G918" s="145"/>
      <c r="H918" s="143"/>
      <c r="I918" s="144"/>
      <c r="J918" s="143"/>
      <c r="K918" s="275"/>
      <c r="L918" s="146">
        <v>80000</v>
      </c>
    </row>
    <row r="919" spans="1:12" ht="31.5">
      <c r="A919" s="156" t="s">
        <v>21</v>
      </c>
      <c r="B919" s="166" t="s">
        <v>671</v>
      </c>
      <c r="C919" s="276" t="s">
        <v>672</v>
      </c>
      <c r="D919" s="149"/>
      <c r="E919" s="150"/>
      <c r="F919" s="149"/>
      <c r="G919" s="151"/>
      <c r="H919" s="171"/>
      <c r="I919" s="170"/>
      <c r="J919" s="171"/>
      <c r="K919" s="170"/>
      <c r="L919" s="152">
        <v>10000</v>
      </c>
    </row>
    <row r="920" spans="1:12" ht="47.25">
      <c r="A920" s="226" t="s">
        <v>23</v>
      </c>
      <c r="B920" s="184" t="s">
        <v>673</v>
      </c>
      <c r="C920" s="184" t="s">
        <v>674</v>
      </c>
      <c r="D920" s="185"/>
      <c r="E920" s="186"/>
      <c r="F920" s="185"/>
      <c r="G920" s="187"/>
      <c r="H920" s="277"/>
      <c r="I920" s="186"/>
      <c r="J920" s="185"/>
      <c r="K920" s="186"/>
      <c r="L920" s="189">
        <v>40000</v>
      </c>
    </row>
    <row r="921" spans="1:12" ht="16.5" thickBot="1">
      <c r="A921" s="139"/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1">
        <f>SUM(L914:L920)</f>
        <v>243000</v>
      </c>
    </row>
    <row r="922" spans="1:12" ht="15.75">
      <c r="A922" s="436" t="s">
        <v>155</v>
      </c>
      <c r="B922" s="437"/>
      <c r="C922" s="437"/>
      <c r="D922" s="437"/>
      <c r="E922" s="437"/>
      <c r="F922" s="437"/>
      <c r="G922" s="437"/>
      <c r="H922" s="437"/>
      <c r="I922" s="437"/>
      <c r="J922" s="437"/>
      <c r="K922" s="437"/>
      <c r="L922" s="438"/>
    </row>
    <row r="923" spans="1:12" ht="15.75">
      <c r="A923" s="278" t="s">
        <v>13</v>
      </c>
      <c r="B923" s="278" t="s">
        <v>438</v>
      </c>
      <c r="C923" s="279"/>
      <c r="D923" s="279"/>
      <c r="E923" s="279"/>
      <c r="F923" s="279"/>
      <c r="G923" s="279"/>
      <c r="H923" s="279"/>
      <c r="I923" s="280"/>
      <c r="J923" s="280"/>
      <c r="K923" s="280"/>
      <c r="L923" s="281">
        <v>30000</v>
      </c>
    </row>
    <row r="924" spans="1:12" ht="14.25">
      <c r="A924" s="365" t="s">
        <v>16</v>
      </c>
      <c r="B924" s="365" t="s">
        <v>675</v>
      </c>
      <c r="C924" s="365" t="s">
        <v>676</v>
      </c>
      <c r="D924" s="348"/>
      <c r="E924" s="350"/>
      <c r="F924" s="348"/>
      <c r="G924" s="356"/>
      <c r="H924" s="387"/>
      <c r="I924" s="350"/>
      <c r="J924" s="348"/>
      <c r="K924" s="350"/>
      <c r="L924" s="410">
        <v>60000</v>
      </c>
    </row>
    <row r="925" spans="1:12" ht="14.25">
      <c r="A925" s="365"/>
      <c r="B925" s="365"/>
      <c r="C925" s="373"/>
      <c r="D925" s="348"/>
      <c r="E925" s="350"/>
      <c r="F925" s="348"/>
      <c r="G925" s="356"/>
      <c r="H925" s="387"/>
      <c r="I925" s="350"/>
      <c r="J925" s="348"/>
      <c r="K925" s="350"/>
      <c r="L925" s="410"/>
    </row>
    <row r="926" spans="1:12" ht="14.25">
      <c r="A926" s="365"/>
      <c r="B926" s="365"/>
      <c r="C926" s="373"/>
      <c r="D926" s="348"/>
      <c r="E926" s="350"/>
      <c r="F926" s="348"/>
      <c r="G926" s="356"/>
      <c r="H926" s="387"/>
      <c r="I926" s="350"/>
      <c r="J926" s="348"/>
      <c r="K926" s="350"/>
      <c r="L926" s="410"/>
    </row>
    <row r="927" spans="1:12" ht="14.25">
      <c r="A927" s="365"/>
      <c r="B927" s="365"/>
      <c r="C927" s="373"/>
      <c r="D927" s="348"/>
      <c r="E927" s="350"/>
      <c r="F927" s="348"/>
      <c r="G927" s="356"/>
      <c r="H927" s="387"/>
      <c r="I927" s="350"/>
      <c r="J927" s="348"/>
      <c r="K927" s="350"/>
      <c r="L927" s="410"/>
    </row>
    <row r="928" spans="1:12" ht="16.5" thickBot="1">
      <c r="A928" s="139"/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1">
        <f>SUM(L923:L927)</f>
        <v>90000</v>
      </c>
    </row>
    <row r="929" spans="1:12" ht="16.5" thickBot="1">
      <c r="A929" s="370" t="s">
        <v>677</v>
      </c>
      <c r="B929" s="371"/>
      <c r="C929" s="371"/>
      <c r="D929" s="371"/>
      <c r="E929" s="371"/>
      <c r="F929" s="371"/>
      <c r="G929" s="371"/>
      <c r="H929" s="371"/>
      <c r="I929" s="371"/>
      <c r="J929" s="371"/>
      <c r="K929" s="371"/>
      <c r="L929" s="372"/>
    </row>
    <row r="930" spans="1:12" ht="15.75">
      <c r="A930" s="283" t="s">
        <v>13</v>
      </c>
      <c r="B930" s="284" t="s">
        <v>678</v>
      </c>
      <c r="C930" s="284" t="s">
        <v>678</v>
      </c>
      <c r="D930" s="285"/>
      <c r="E930" s="286"/>
      <c r="F930" s="285"/>
      <c r="G930" s="287"/>
      <c r="H930" s="285"/>
      <c r="I930" s="286"/>
      <c r="J930" s="285"/>
      <c r="K930" s="286"/>
      <c r="L930" s="288">
        <v>0</v>
      </c>
    </row>
    <row r="931" spans="1:12" ht="15.75">
      <c r="A931" s="366" t="s">
        <v>175</v>
      </c>
      <c r="B931" s="366"/>
      <c r="C931" s="366"/>
      <c r="D931" s="366"/>
      <c r="E931" s="366"/>
      <c r="F931" s="366"/>
      <c r="G931" s="366"/>
      <c r="H931" s="366"/>
      <c r="I931" s="366"/>
      <c r="J931" s="366"/>
      <c r="K931" s="366"/>
      <c r="L931" s="366"/>
    </row>
    <row r="932" spans="1:12" ht="63">
      <c r="A932" s="156" t="s">
        <v>13</v>
      </c>
      <c r="B932" s="166" t="s">
        <v>679</v>
      </c>
      <c r="C932" s="166"/>
      <c r="D932" s="149"/>
      <c r="E932" s="150"/>
      <c r="F932" s="149"/>
      <c r="G932" s="151"/>
      <c r="H932" s="149"/>
      <c r="I932" s="150"/>
      <c r="J932" s="149"/>
      <c r="K932" s="150"/>
      <c r="L932" s="245">
        <v>20000</v>
      </c>
    </row>
    <row r="933" spans="1:12" ht="15.75">
      <c r="A933" s="139"/>
      <c r="B933" s="140"/>
      <c r="C933" s="140"/>
      <c r="D933" s="140"/>
      <c r="E933" s="140"/>
      <c r="F933" s="140"/>
      <c r="G933" s="140"/>
      <c r="H933" s="140"/>
      <c r="I933" s="140"/>
      <c r="J933" s="140"/>
      <c r="K933" s="140"/>
      <c r="L933" s="141">
        <f>SUM(L932)</f>
        <v>20000</v>
      </c>
    </row>
    <row r="934" spans="1:12" ht="15.75">
      <c r="A934" s="366" t="s">
        <v>185</v>
      </c>
      <c r="B934" s="366"/>
      <c r="C934" s="366"/>
      <c r="D934" s="366"/>
      <c r="E934" s="366"/>
      <c r="F934" s="366"/>
      <c r="G934" s="366"/>
      <c r="H934" s="366"/>
      <c r="I934" s="366"/>
      <c r="J934" s="366"/>
      <c r="K934" s="366"/>
      <c r="L934" s="366"/>
    </row>
    <row r="935" spans="1:12" ht="16.5" thickBot="1">
      <c r="A935" s="154" t="s">
        <v>13</v>
      </c>
      <c r="B935" s="155" t="s">
        <v>680</v>
      </c>
      <c r="C935" s="155"/>
      <c r="D935" s="289"/>
      <c r="E935" s="290"/>
      <c r="F935" s="289"/>
      <c r="G935" s="291"/>
      <c r="H935" s="143"/>
      <c r="I935" s="144"/>
      <c r="J935" s="143"/>
      <c r="K935" s="144"/>
      <c r="L935" s="146">
        <v>0</v>
      </c>
    </row>
    <row r="936" spans="1:12" ht="15.75">
      <c r="A936" s="156" t="s">
        <v>16</v>
      </c>
      <c r="B936" s="166" t="s">
        <v>59</v>
      </c>
      <c r="C936" s="166" t="s">
        <v>681</v>
      </c>
      <c r="D936" s="292"/>
      <c r="E936" s="293"/>
      <c r="F936" s="292"/>
      <c r="G936" s="294"/>
      <c r="H936" s="149"/>
      <c r="I936" s="150"/>
      <c r="J936" s="149"/>
      <c r="K936" s="150"/>
      <c r="L936" s="152">
        <v>6500</v>
      </c>
    </row>
    <row r="937" spans="1:12" ht="15.75">
      <c r="A937" s="139"/>
      <c r="B937" s="140"/>
      <c r="C937" s="140"/>
      <c r="D937" s="140"/>
      <c r="E937" s="140"/>
      <c r="F937" s="140"/>
      <c r="G937" s="140"/>
      <c r="H937" s="140"/>
      <c r="I937" s="140"/>
      <c r="J937" s="140"/>
      <c r="K937" s="140"/>
      <c r="L937" s="141">
        <f>SUM(L935:L936)</f>
        <v>6500</v>
      </c>
    </row>
    <row r="938" spans="1:12" ht="15.75">
      <c r="A938" s="366" t="s">
        <v>192</v>
      </c>
      <c r="B938" s="366"/>
      <c r="C938" s="366"/>
      <c r="D938" s="366"/>
      <c r="E938" s="366"/>
      <c r="F938" s="366"/>
      <c r="G938" s="366"/>
      <c r="H938" s="366"/>
      <c r="I938" s="366"/>
      <c r="J938" s="366"/>
      <c r="K938" s="366"/>
      <c r="L938" s="366"/>
    </row>
    <row r="939" spans="1:12" ht="32.25" thickBot="1">
      <c r="A939" s="154" t="s">
        <v>13</v>
      </c>
      <c r="B939" s="155" t="s">
        <v>682</v>
      </c>
      <c r="C939" s="155"/>
      <c r="D939" s="143"/>
      <c r="E939" s="144"/>
      <c r="F939" s="143"/>
      <c r="G939" s="145"/>
      <c r="H939" s="295"/>
      <c r="I939" s="296"/>
      <c r="J939" s="143"/>
      <c r="K939" s="144"/>
      <c r="L939" s="146">
        <v>5000</v>
      </c>
    </row>
    <row r="940" spans="1:12" ht="48" thickBot="1">
      <c r="A940" s="154" t="s">
        <v>16</v>
      </c>
      <c r="B940" s="155" t="s">
        <v>683</v>
      </c>
      <c r="C940" s="155"/>
      <c r="D940" s="220"/>
      <c r="E940" s="144"/>
      <c r="F940" s="143"/>
      <c r="G940" s="145"/>
      <c r="H940" s="220"/>
      <c r="I940" s="296"/>
      <c r="J940" s="143"/>
      <c r="K940" s="144"/>
      <c r="L940" s="146">
        <v>10000</v>
      </c>
    </row>
    <row r="941" spans="1:12" ht="47.25">
      <c r="A941" s="156" t="s">
        <v>17</v>
      </c>
      <c r="B941" s="166" t="s">
        <v>684</v>
      </c>
      <c r="C941" s="166"/>
      <c r="D941" s="167"/>
      <c r="E941" s="150"/>
      <c r="F941" s="149"/>
      <c r="G941" s="169"/>
      <c r="H941" s="167"/>
      <c r="I941" s="297"/>
      <c r="J941" s="149"/>
      <c r="K941" s="150"/>
      <c r="L941" s="152">
        <v>30000</v>
      </c>
    </row>
    <row r="942" spans="1:12" ht="15.75">
      <c r="A942" s="139"/>
      <c r="B942" s="140"/>
      <c r="C942" s="140"/>
      <c r="D942" s="140"/>
      <c r="E942" s="140"/>
      <c r="F942" s="140"/>
      <c r="G942" s="140"/>
      <c r="H942" s="140"/>
      <c r="I942" s="140"/>
      <c r="J942" s="140"/>
      <c r="K942" s="140"/>
      <c r="L942" s="141">
        <f>SUM(L939:L941)</f>
        <v>45000</v>
      </c>
    </row>
    <row r="944" spans="1:3" ht="15.75">
      <c r="A944" s="30" t="s">
        <v>2</v>
      </c>
      <c r="B944" s="31" t="s">
        <v>198</v>
      </c>
      <c r="C944" s="31" t="s">
        <v>199</v>
      </c>
    </row>
    <row r="945" spans="1:3" ht="31.5">
      <c r="A945" s="32" t="s">
        <v>13</v>
      </c>
      <c r="B945" s="33" t="s">
        <v>200</v>
      </c>
      <c r="C945" s="34">
        <f>L856</f>
        <v>1938337.92</v>
      </c>
    </row>
    <row r="946" spans="1:3" ht="31.5">
      <c r="A946" s="32" t="s">
        <v>16</v>
      </c>
      <c r="B946" s="33" t="s">
        <v>201</v>
      </c>
      <c r="C946" s="34">
        <f>L861</f>
        <v>261000</v>
      </c>
    </row>
    <row r="947" spans="1:3" ht="31.5">
      <c r="A947" s="32" t="s">
        <v>17</v>
      </c>
      <c r="B947" s="33" t="s">
        <v>202</v>
      </c>
      <c r="C947" s="34">
        <f>L868</f>
        <v>78130</v>
      </c>
    </row>
    <row r="948" spans="1:3" ht="31.5">
      <c r="A948" s="32" t="s">
        <v>19</v>
      </c>
      <c r="B948" s="33" t="s">
        <v>203</v>
      </c>
      <c r="C948" s="34">
        <f>L875</f>
        <v>170000</v>
      </c>
    </row>
    <row r="949" spans="1:3" ht="31.5">
      <c r="A949" s="32" t="s">
        <v>21</v>
      </c>
      <c r="B949" s="33" t="s">
        <v>204</v>
      </c>
      <c r="C949" s="34">
        <f>L881</f>
        <v>288000</v>
      </c>
    </row>
    <row r="950" spans="1:3" ht="31.5">
      <c r="A950" s="32" t="s">
        <v>23</v>
      </c>
      <c r="B950" s="33" t="s">
        <v>205</v>
      </c>
      <c r="C950" s="34">
        <f>L885</f>
        <v>40000</v>
      </c>
    </row>
    <row r="951" spans="1:3" ht="31.5">
      <c r="A951" s="32" t="s">
        <v>41</v>
      </c>
      <c r="B951" s="33" t="s">
        <v>206</v>
      </c>
      <c r="C951" s="34">
        <f>L889</f>
        <v>126500</v>
      </c>
    </row>
    <row r="952" spans="1:3" ht="31.5">
      <c r="A952" s="32" t="s">
        <v>100</v>
      </c>
      <c r="B952" s="33" t="s">
        <v>207</v>
      </c>
      <c r="C952" s="34">
        <f>L898</f>
        <v>155000</v>
      </c>
    </row>
    <row r="953" spans="1:3" ht="31.5">
      <c r="A953" s="32" t="s">
        <v>103</v>
      </c>
      <c r="B953" s="33" t="s">
        <v>208</v>
      </c>
      <c r="C953" s="34">
        <f>L901</f>
        <v>15000</v>
      </c>
    </row>
    <row r="954" spans="1:3" ht="31.5">
      <c r="A954" s="32" t="s">
        <v>105</v>
      </c>
      <c r="B954" s="33" t="s">
        <v>209</v>
      </c>
      <c r="C954" s="34">
        <f>L905</f>
        <v>164100</v>
      </c>
    </row>
    <row r="955" spans="1:3" ht="31.5">
      <c r="A955" s="32" t="s">
        <v>107</v>
      </c>
      <c r="B955" s="33" t="s">
        <v>210</v>
      </c>
      <c r="C955" s="34">
        <f>L912</f>
        <v>55750</v>
      </c>
    </row>
    <row r="956" spans="1:3" ht="31.5">
      <c r="A956" s="32" t="s">
        <v>109</v>
      </c>
      <c r="B956" s="33" t="s">
        <v>211</v>
      </c>
      <c r="C956" s="34">
        <f>L921</f>
        <v>243000</v>
      </c>
    </row>
    <row r="957" spans="1:3" ht="15.75">
      <c r="A957" s="32" t="s">
        <v>111</v>
      </c>
      <c r="B957" s="33" t="s">
        <v>212</v>
      </c>
      <c r="C957" s="34">
        <f>L928</f>
        <v>90000</v>
      </c>
    </row>
    <row r="958" spans="1:3" ht="31.5">
      <c r="A958" s="32" t="s">
        <v>113</v>
      </c>
      <c r="B958" s="33" t="s">
        <v>213</v>
      </c>
      <c r="C958" s="34">
        <f>L930</f>
        <v>0</v>
      </c>
    </row>
    <row r="959" spans="1:3" ht="31.5">
      <c r="A959" s="32" t="s">
        <v>115</v>
      </c>
      <c r="B959" s="33" t="s">
        <v>214</v>
      </c>
      <c r="C959" s="34">
        <f>L933</f>
        <v>20000</v>
      </c>
    </row>
    <row r="960" spans="1:3" ht="31.5">
      <c r="A960" s="32" t="s">
        <v>117</v>
      </c>
      <c r="B960" s="33" t="s">
        <v>215</v>
      </c>
      <c r="C960" s="34">
        <f>L937</f>
        <v>6500</v>
      </c>
    </row>
    <row r="961" spans="1:3" ht="31.5">
      <c r="A961" s="32" t="s">
        <v>120</v>
      </c>
      <c r="B961" s="33" t="s">
        <v>216</v>
      </c>
      <c r="C961" s="34">
        <f>L942</f>
        <v>45000</v>
      </c>
    </row>
    <row r="962" spans="1:3" ht="15.75">
      <c r="A962" s="358" t="s">
        <v>217</v>
      </c>
      <c r="B962" s="359"/>
      <c r="C962" s="35">
        <f>SUM(C945:C961)</f>
        <v>3696317.92</v>
      </c>
    </row>
    <row r="964" ht="15">
      <c r="A964" s="235" t="s">
        <v>685</v>
      </c>
    </row>
    <row r="965" spans="1:12" ht="15.75">
      <c r="A965" s="435" t="s">
        <v>2</v>
      </c>
      <c r="B965" s="435" t="s">
        <v>3</v>
      </c>
      <c r="C965" s="435" t="s">
        <v>4</v>
      </c>
      <c r="D965" s="435" t="s">
        <v>5</v>
      </c>
      <c r="E965" s="435"/>
      <c r="F965" s="435"/>
      <c r="G965" s="435"/>
      <c r="H965" s="435"/>
      <c r="I965" s="435"/>
      <c r="J965" s="435"/>
      <c r="K965" s="435"/>
      <c r="L965" s="112" t="s">
        <v>6</v>
      </c>
    </row>
    <row r="966" spans="1:12" ht="15.75">
      <c r="A966" s="435"/>
      <c r="B966" s="435"/>
      <c r="C966" s="435"/>
      <c r="D966" s="435">
        <v>2010</v>
      </c>
      <c r="E966" s="435"/>
      <c r="F966" s="435"/>
      <c r="G966" s="435"/>
      <c r="H966" s="435">
        <v>2011</v>
      </c>
      <c r="I966" s="435"/>
      <c r="J966" s="435"/>
      <c r="K966" s="435"/>
      <c r="L966" s="112" t="s">
        <v>7</v>
      </c>
    </row>
    <row r="967" spans="1:12" ht="15.75">
      <c r="A967" s="435"/>
      <c r="B967" s="435"/>
      <c r="C967" s="435"/>
      <c r="D967" s="113" t="s">
        <v>8</v>
      </c>
      <c r="E967" s="113" t="s">
        <v>9</v>
      </c>
      <c r="F967" s="113" t="s">
        <v>10</v>
      </c>
      <c r="G967" s="113" t="s">
        <v>11</v>
      </c>
      <c r="H967" s="113" t="s">
        <v>8</v>
      </c>
      <c r="I967" s="113" t="s">
        <v>9</v>
      </c>
      <c r="J967" s="113" t="s">
        <v>10</v>
      </c>
      <c r="K967" s="113" t="s">
        <v>11</v>
      </c>
      <c r="L967" s="114"/>
    </row>
    <row r="968" spans="1:12" ht="15.75">
      <c r="A968" s="366" t="s">
        <v>12</v>
      </c>
      <c r="B968" s="366"/>
      <c r="C968" s="366"/>
      <c r="D968" s="366"/>
      <c r="E968" s="366"/>
      <c r="F968" s="366"/>
      <c r="G968" s="366"/>
      <c r="H968" s="366"/>
      <c r="I968" s="366"/>
      <c r="J968" s="366"/>
      <c r="K968" s="366"/>
      <c r="L968" s="366"/>
    </row>
    <row r="969" spans="1:12" ht="24.75" customHeight="1" thickBot="1">
      <c r="A969" s="340" t="s">
        <v>13</v>
      </c>
      <c r="B969" s="155" t="s">
        <v>686</v>
      </c>
      <c r="C969" s="204"/>
      <c r="D969" s="205"/>
      <c r="E969" s="206"/>
      <c r="F969" s="205"/>
      <c r="G969" s="207"/>
      <c r="H969" s="205"/>
      <c r="I969" s="206"/>
      <c r="J969" s="205"/>
      <c r="K969" s="206"/>
      <c r="L969" s="146">
        <v>240000</v>
      </c>
    </row>
    <row r="970" spans="1:12" ht="45" customHeight="1">
      <c r="A970" s="339" t="s">
        <v>16</v>
      </c>
      <c r="B970" s="341" t="s">
        <v>687</v>
      </c>
      <c r="C970" s="208"/>
      <c r="D970" s="209"/>
      <c r="E970" s="210"/>
      <c r="F970" s="209"/>
      <c r="G970" s="211"/>
      <c r="H970" s="209"/>
      <c r="I970" s="210"/>
      <c r="J970" s="209"/>
      <c r="K970" s="210"/>
      <c r="L970" s="152">
        <v>373000</v>
      </c>
    </row>
    <row r="971" spans="1:12" ht="16.5" thickBot="1">
      <c r="A971" s="139"/>
      <c r="B971" s="140"/>
      <c r="C971" s="140"/>
      <c r="D971" s="140"/>
      <c r="E971" s="140"/>
      <c r="F971" s="140"/>
      <c r="G971" s="140"/>
      <c r="H971" s="140"/>
      <c r="I971" s="140"/>
      <c r="J971" s="140"/>
      <c r="K971" s="140"/>
      <c r="L971" s="141">
        <f>SUM(L969:L970)</f>
        <v>613000</v>
      </c>
    </row>
    <row r="972" spans="1:12" ht="21" customHeight="1">
      <c r="A972" s="382" t="s">
        <v>25</v>
      </c>
      <c r="B972" s="383"/>
      <c r="C972" s="383"/>
      <c r="D972" s="383"/>
      <c r="E972" s="383"/>
      <c r="F972" s="383"/>
      <c r="G972" s="383"/>
      <c r="H972" s="383"/>
      <c r="I972" s="383"/>
      <c r="J972" s="383"/>
      <c r="K972" s="383"/>
      <c r="L972" s="384"/>
    </row>
    <row r="973" spans="1:12" ht="46.5" customHeight="1">
      <c r="A973" s="213" t="s">
        <v>13</v>
      </c>
      <c r="B973" s="117" t="s">
        <v>688</v>
      </c>
      <c r="C973" s="117"/>
      <c r="D973" s="298"/>
      <c r="E973" s="214"/>
      <c r="F973" s="118"/>
      <c r="G973" s="118"/>
      <c r="H973" s="298"/>
      <c r="I973" s="298"/>
      <c r="J973" s="298"/>
      <c r="K973" s="298"/>
      <c r="L973" s="268">
        <v>70000</v>
      </c>
    </row>
    <row r="974" spans="1:12" ht="105.75" customHeight="1">
      <c r="A974" s="213" t="s">
        <v>16</v>
      </c>
      <c r="B974" s="117" t="s">
        <v>689</v>
      </c>
      <c r="C974" s="117" t="s">
        <v>690</v>
      </c>
      <c r="D974" s="299"/>
      <c r="E974" s="299"/>
      <c r="F974" s="299"/>
      <c r="G974" s="299"/>
      <c r="H974" s="299"/>
      <c r="I974" s="118"/>
      <c r="J974" s="118"/>
      <c r="K974" s="118"/>
      <c r="L974" s="433">
        <v>15000</v>
      </c>
    </row>
    <row r="975" spans="1:12" ht="48" customHeight="1">
      <c r="A975" s="213" t="s">
        <v>17</v>
      </c>
      <c r="B975" s="117" t="s">
        <v>691</v>
      </c>
      <c r="C975" s="117" t="s">
        <v>692</v>
      </c>
      <c r="D975" s="299"/>
      <c r="E975" s="299"/>
      <c r="F975" s="299"/>
      <c r="G975" s="299"/>
      <c r="H975" s="299"/>
      <c r="I975" s="299"/>
      <c r="J975" s="299"/>
      <c r="K975" s="118"/>
      <c r="L975" s="434"/>
    </row>
    <row r="976" spans="1:12" ht="15.75">
      <c r="A976" s="139"/>
      <c r="B976" s="140"/>
      <c r="C976" s="140"/>
      <c r="D976" s="140"/>
      <c r="E976" s="140"/>
      <c r="F976" s="140"/>
      <c r="G976" s="140"/>
      <c r="H976" s="140"/>
      <c r="I976" s="140"/>
      <c r="J976" s="140"/>
      <c r="K976" s="140"/>
      <c r="L976" s="141">
        <f>SUM(L973:L975)</f>
        <v>85000</v>
      </c>
    </row>
    <row r="977" spans="1:12" ht="16.5" thickBot="1">
      <c r="A977" s="366" t="s">
        <v>28</v>
      </c>
      <c r="B977" s="366"/>
      <c r="C977" s="366"/>
      <c r="D977" s="366"/>
      <c r="E977" s="366"/>
      <c r="F977" s="366"/>
      <c r="G977" s="366"/>
      <c r="H977" s="366"/>
      <c r="I977" s="366"/>
      <c r="J977" s="366"/>
      <c r="K977" s="366"/>
      <c r="L977" s="366"/>
    </row>
    <row r="978" spans="1:12" ht="14.25">
      <c r="A978" s="364" t="s">
        <v>13</v>
      </c>
      <c r="B978" s="431" t="s">
        <v>693</v>
      </c>
      <c r="C978" s="364" t="s">
        <v>468</v>
      </c>
      <c r="D978" s="347"/>
      <c r="E978" s="349"/>
      <c r="F978" s="347"/>
      <c r="G978" s="355"/>
      <c r="H978" s="406"/>
      <c r="I978" s="349"/>
      <c r="J978" s="347"/>
      <c r="K978" s="349"/>
      <c r="L978" s="376">
        <v>31760</v>
      </c>
    </row>
    <row r="979" spans="1:12" ht="52.5" customHeight="1" thickBot="1">
      <c r="A979" s="394"/>
      <c r="B979" s="432"/>
      <c r="C979" s="394"/>
      <c r="D979" s="390"/>
      <c r="E979" s="389"/>
      <c r="F979" s="390"/>
      <c r="G979" s="396"/>
      <c r="H979" s="388"/>
      <c r="I979" s="389"/>
      <c r="J979" s="390"/>
      <c r="K979" s="389"/>
      <c r="L979" s="397"/>
    </row>
    <row r="980" spans="1:12" ht="78.75">
      <c r="A980" s="156" t="s">
        <v>16</v>
      </c>
      <c r="B980" s="300" t="s">
        <v>694</v>
      </c>
      <c r="C980" s="166" t="s">
        <v>695</v>
      </c>
      <c r="D980" s="149"/>
      <c r="E980" s="150"/>
      <c r="F980" s="149"/>
      <c r="G980" s="151"/>
      <c r="H980" s="149"/>
      <c r="I980" s="150"/>
      <c r="J980" s="149"/>
      <c r="K980" s="150"/>
      <c r="L980" s="152">
        <v>24760</v>
      </c>
    </row>
    <row r="981" spans="1:12" ht="15.75">
      <c r="A981" s="139"/>
      <c r="B981" s="140"/>
      <c r="C981" s="140"/>
      <c r="D981" s="140"/>
      <c r="E981" s="140"/>
      <c r="F981" s="140"/>
      <c r="G981" s="140"/>
      <c r="H981" s="140"/>
      <c r="I981" s="140"/>
      <c r="J981" s="140"/>
      <c r="K981" s="140"/>
      <c r="L981" s="141">
        <f>L980+L978</f>
        <v>56520</v>
      </c>
    </row>
    <row r="982" spans="1:12" ht="15.75">
      <c r="A982" s="428" t="s">
        <v>44</v>
      </c>
      <c r="B982" s="429"/>
      <c r="C982" s="429"/>
      <c r="D982" s="429"/>
      <c r="E982" s="429"/>
      <c r="F982" s="429"/>
      <c r="G982" s="429"/>
      <c r="H982" s="429"/>
      <c r="I982" s="429"/>
      <c r="J982" s="429"/>
      <c r="K982" s="429"/>
      <c r="L982" s="430"/>
    </row>
    <row r="983" spans="1:12" ht="94.5">
      <c r="A983" s="301" t="s">
        <v>13</v>
      </c>
      <c r="B983" s="213" t="s">
        <v>696</v>
      </c>
      <c r="C983" s="213" t="s">
        <v>697</v>
      </c>
      <c r="D983" s="302"/>
      <c r="E983" s="303"/>
      <c r="F983" s="304"/>
      <c r="G983" s="304"/>
      <c r="H983" s="304"/>
      <c r="I983" s="304"/>
      <c r="J983" s="304"/>
      <c r="K983" s="304"/>
      <c r="L983" s="305">
        <v>100000</v>
      </c>
    </row>
    <row r="984" spans="1:12" ht="14.25">
      <c r="A984" s="365" t="s">
        <v>16</v>
      </c>
      <c r="B984" s="365" t="s">
        <v>698</v>
      </c>
      <c r="C984" s="365" t="s">
        <v>699</v>
      </c>
      <c r="D984" s="381"/>
      <c r="E984" s="379"/>
      <c r="F984" s="348"/>
      <c r="G984" s="356"/>
      <c r="H984" s="387"/>
      <c r="I984" s="350"/>
      <c r="J984" s="348"/>
      <c r="K984" s="350"/>
      <c r="L984" s="377">
        <v>100000</v>
      </c>
    </row>
    <row r="985" spans="1:12" ht="14.25">
      <c r="A985" s="365"/>
      <c r="B985" s="365"/>
      <c r="C985" s="373"/>
      <c r="D985" s="381"/>
      <c r="E985" s="379"/>
      <c r="F985" s="348"/>
      <c r="G985" s="356"/>
      <c r="H985" s="387"/>
      <c r="I985" s="350"/>
      <c r="J985" s="348"/>
      <c r="K985" s="350"/>
      <c r="L985" s="377"/>
    </row>
    <row r="986" spans="1:12" ht="14.25">
      <c r="A986" s="365"/>
      <c r="B986" s="365"/>
      <c r="C986" s="373"/>
      <c r="D986" s="381"/>
      <c r="E986" s="379"/>
      <c r="F986" s="348"/>
      <c r="G986" s="356"/>
      <c r="H986" s="387"/>
      <c r="I986" s="350"/>
      <c r="J986" s="348"/>
      <c r="K986" s="350"/>
      <c r="L986" s="377"/>
    </row>
    <row r="987" spans="1:12" ht="24" customHeight="1">
      <c r="A987" s="365"/>
      <c r="B987" s="365"/>
      <c r="C987" s="373"/>
      <c r="D987" s="381"/>
      <c r="E987" s="379"/>
      <c r="F987" s="348"/>
      <c r="G987" s="356"/>
      <c r="H987" s="387"/>
      <c r="I987" s="350"/>
      <c r="J987" s="348"/>
      <c r="K987" s="350"/>
      <c r="L987" s="377"/>
    </row>
    <row r="988" spans="1:12" ht="31.5">
      <c r="A988" s="198" t="s">
        <v>17</v>
      </c>
      <c r="B988" s="132" t="s">
        <v>700</v>
      </c>
      <c r="C988" s="132" t="s">
        <v>701</v>
      </c>
      <c r="D988" s="136"/>
      <c r="E988" s="137"/>
      <c r="F988" s="136"/>
      <c r="G988" s="219"/>
      <c r="H988" s="136"/>
      <c r="I988" s="134"/>
      <c r="J988" s="133"/>
      <c r="K988" s="134"/>
      <c r="L988" s="138">
        <v>0</v>
      </c>
    </row>
    <row r="989" spans="1:12" ht="15.75">
      <c r="A989" s="139"/>
      <c r="B989" s="140"/>
      <c r="C989" s="140"/>
      <c r="D989" s="140"/>
      <c r="E989" s="140"/>
      <c r="F989" s="140"/>
      <c r="G989" s="140"/>
      <c r="H989" s="140"/>
      <c r="I989" s="140"/>
      <c r="J989" s="140"/>
      <c r="K989" s="140"/>
      <c r="L989" s="141">
        <f>SUM(L983:L988)</f>
        <v>200000</v>
      </c>
    </row>
    <row r="990" spans="1:12" ht="16.5" thickBot="1">
      <c r="A990" s="423" t="s">
        <v>53</v>
      </c>
      <c r="B990" s="424"/>
      <c r="C990" s="424"/>
      <c r="D990" s="424"/>
      <c r="E990" s="424"/>
      <c r="F990" s="424"/>
      <c r="G990" s="424"/>
      <c r="H990" s="424"/>
      <c r="I990" s="424"/>
      <c r="J990" s="424"/>
      <c r="K990" s="424"/>
      <c r="L990" s="425"/>
    </row>
    <row r="991" spans="1:12" ht="14.25">
      <c r="A991" s="364" t="s">
        <v>13</v>
      </c>
      <c r="B991" s="364" t="s">
        <v>702</v>
      </c>
      <c r="C991" s="364" t="s">
        <v>703</v>
      </c>
      <c r="D991" s="415"/>
      <c r="E991" s="417"/>
      <c r="F991" s="415"/>
      <c r="G991" s="426"/>
      <c r="H991" s="421"/>
      <c r="I991" s="417"/>
      <c r="J991" s="415"/>
      <c r="K991" s="417"/>
      <c r="L991" s="409">
        <v>73000</v>
      </c>
    </row>
    <row r="992" spans="1:12" ht="35.25" customHeight="1">
      <c r="A992" s="365"/>
      <c r="B992" s="373"/>
      <c r="C992" s="365"/>
      <c r="D992" s="416"/>
      <c r="E992" s="418"/>
      <c r="F992" s="416"/>
      <c r="G992" s="427"/>
      <c r="H992" s="422"/>
      <c r="I992" s="418"/>
      <c r="J992" s="416"/>
      <c r="K992" s="418"/>
      <c r="L992" s="410"/>
    </row>
    <row r="993" spans="1:12" ht="15.75">
      <c r="A993" s="139"/>
      <c r="B993" s="140"/>
      <c r="C993" s="140"/>
      <c r="D993" s="140"/>
      <c r="E993" s="140"/>
      <c r="F993" s="140"/>
      <c r="G993" s="140"/>
      <c r="H993" s="140"/>
      <c r="I993" s="140"/>
      <c r="J993" s="140"/>
      <c r="K993" s="140"/>
      <c r="L993" s="141">
        <f>SUM(L991)</f>
        <v>73000</v>
      </c>
    </row>
    <row r="994" spans="1:12" ht="16.5" thickBot="1">
      <c r="A994" s="366" t="s">
        <v>56</v>
      </c>
      <c r="B994" s="366"/>
      <c r="C994" s="366"/>
      <c r="D994" s="366"/>
      <c r="E994" s="366"/>
      <c r="F994" s="366"/>
      <c r="G994" s="366"/>
      <c r="H994" s="366"/>
      <c r="I994" s="366"/>
      <c r="J994" s="366"/>
      <c r="K994" s="366"/>
      <c r="L994" s="366"/>
    </row>
    <row r="995" spans="1:12" ht="14.25">
      <c r="A995" s="364" t="s">
        <v>13</v>
      </c>
      <c r="B995" s="364" t="s">
        <v>704</v>
      </c>
      <c r="C995" s="364" t="s">
        <v>705</v>
      </c>
      <c r="D995" s="380"/>
      <c r="E995" s="378"/>
      <c r="F995" s="380"/>
      <c r="G995" s="419"/>
      <c r="H995" s="421"/>
      <c r="I995" s="417"/>
      <c r="J995" s="415"/>
      <c r="K995" s="417"/>
      <c r="L995" s="409">
        <v>40000</v>
      </c>
    </row>
    <row r="996" spans="1:12" ht="14.25">
      <c r="A996" s="365"/>
      <c r="B996" s="365"/>
      <c r="C996" s="373"/>
      <c r="D996" s="381"/>
      <c r="E996" s="379"/>
      <c r="F996" s="381"/>
      <c r="G996" s="420"/>
      <c r="H996" s="422"/>
      <c r="I996" s="418"/>
      <c r="J996" s="416"/>
      <c r="K996" s="418"/>
      <c r="L996" s="410"/>
    </row>
    <row r="997" spans="1:12" ht="33.75" customHeight="1">
      <c r="A997" s="365"/>
      <c r="B997" s="365"/>
      <c r="C997" s="373"/>
      <c r="D997" s="381"/>
      <c r="E997" s="379"/>
      <c r="F997" s="381"/>
      <c r="G997" s="420"/>
      <c r="H997" s="422"/>
      <c r="I997" s="418"/>
      <c r="J997" s="416"/>
      <c r="K997" s="418"/>
      <c r="L997" s="410"/>
    </row>
    <row r="998" spans="1:12" ht="15.75">
      <c r="A998" s="139"/>
      <c r="B998" s="140"/>
      <c r="C998" s="140"/>
      <c r="D998" s="140"/>
      <c r="E998" s="140"/>
      <c r="F998" s="140"/>
      <c r="G998" s="140"/>
      <c r="H998" s="140"/>
      <c r="I998" s="140"/>
      <c r="J998" s="140"/>
      <c r="K998" s="140"/>
      <c r="L998" s="141">
        <f>SUM(L995)</f>
        <v>40000</v>
      </c>
    </row>
    <row r="999" spans="1:12" ht="16.5" thickBot="1">
      <c r="A999" s="366" t="s">
        <v>65</v>
      </c>
      <c r="B999" s="366"/>
      <c r="C999" s="366"/>
      <c r="D999" s="366"/>
      <c r="E999" s="366"/>
      <c r="F999" s="366"/>
      <c r="G999" s="366"/>
      <c r="H999" s="366"/>
      <c r="I999" s="366"/>
      <c r="J999" s="366"/>
      <c r="K999" s="366"/>
      <c r="L999" s="366"/>
    </row>
    <row r="1000" spans="1:12" ht="14.25">
      <c r="A1000" s="364" t="s">
        <v>13</v>
      </c>
      <c r="B1000" s="364" t="s">
        <v>706</v>
      </c>
      <c r="C1000" s="364" t="s">
        <v>707</v>
      </c>
      <c r="D1000" s="347"/>
      <c r="E1000" s="349"/>
      <c r="F1000" s="347"/>
      <c r="G1000" s="355"/>
      <c r="H1000" s="406"/>
      <c r="I1000" s="349"/>
      <c r="J1000" s="347"/>
      <c r="K1000" s="349"/>
      <c r="L1000" s="409">
        <v>145579</v>
      </c>
    </row>
    <row r="1001" spans="1:12" ht="14.25">
      <c r="A1001" s="365"/>
      <c r="B1001" s="373"/>
      <c r="C1001" s="365"/>
      <c r="D1001" s="348"/>
      <c r="E1001" s="350"/>
      <c r="F1001" s="348"/>
      <c r="G1001" s="356"/>
      <c r="H1001" s="387"/>
      <c r="I1001" s="350"/>
      <c r="J1001" s="348"/>
      <c r="K1001" s="350"/>
      <c r="L1001" s="410"/>
    </row>
    <row r="1002" spans="1:12" ht="23.25" customHeight="1">
      <c r="A1002" s="365"/>
      <c r="B1002" s="373"/>
      <c r="C1002" s="365"/>
      <c r="D1002" s="348"/>
      <c r="E1002" s="350"/>
      <c r="F1002" s="348"/>
      <c r="G1002" s="356"/>
      <c r="H1002" s="387"/>
      <c r="I1002" s="350"/>
      <c r="J1002" s="348"/>
      <c r="K1002" s="350"/>
      <c r="L1002" s="410"/>
    </row>
    <row r="1003" spans="1:12" ht="16.5" thickBot="1">
      <c r="A1003" s="139"/>
      <c r="B1003" s="140"/>
      <c r="C1003" s="140"/>
      <c r="D1003" s="140"/>
      <c r="E1003" s="140"/>
      <c r="F1003" s="140"/>
      <c r="G1003" s="140"/>
      <c r="H1003" s="140"/>
      <c r="I1003" s="140"/>
      <c r="J1003" s="140"/>
      <c r="K1003" s="140"/>
      <c r="L1003" s="141">
        <f>SUM(L1000)</f>
        <v>145579</v>
      </c>
    </row>
    <row r="1004" spans="1:12" ht="16.5" thickBot="1">
      <c r="A1004" s="382" t="s">
        <v>68</v>
      </c>
      <c r="B1004" s="383"/>
      <c r="C1004" s="383"/>
      <c r="D1004" s="383"/>
      <c r="E1004" s="383"/>
      <c r="F1004" s="383"/>
      <c r="G1004" s="383"/>
      <c r="H1004" s="383"/>
      <c r="I1004" s="383"/>
      <c r="J1004" s="383"/>
      <c r="K1004" s="383"/>
      <c r="L1004" s="384"/>
    </row>
    <row r="1005" spans="1:12" ht="14.25">
      <c r="A1005" s="364" t="s">
        <v>13</v>
      </c>
      <c r="B1005" s="364" t="s">
        <v>708</v>
      </c>
      <c r="C1005" s="364" t="s">
        <v>709</v>
      </c>
      <c r="D1005" s="411"/>
      <c r="E1005" s="413"/>
      <c r="F1005" s="411"/>
      <c r="G1005" s="404"/>
      <c r="H1005" s="406"/>
      <c r="I1005" s="349"/>
      <c r="J1005" s="347"/>
      <c r="K1005" s="349"/>
      <c r="L1005" s="376">
        <v>50000</v>
      </c>
    </row>
    <row r="1006" spans="1:12" ht="147" customHeight="1" thickBot="1">
      <c r="A1006" s="394"/>
      <c r="B1006" s="394"/>
      <c r="C1006" s="395"/>
      <c r="D1006" s="412"/>
      <c r="E1006" s="414"/>
      <c r="F1006" s="412"/>
      <c r="G1006" s="405"/>
      <c r="H1006" s="388"/>
      <c r="I1006" s="389"/>
      <c r="J1006" s="390"/>
      <c r="K1006" s="389"/>
      <c r="L1006" s="397"/>
    </row>
    <row r="1007" spans="1:12" ht="144" customHeight="1">
      <c r="A1007" s="364" t="s">
        <v>16</v>
      </c>
      <c r="B1007" s="364" t="s">
        <v>710</v>
      </c>
      <c r="C1007" s="166" t="s">
        <v>711</v>
      </c>
      <c r="D1007" s="398"/>
      <c r="E1007" s="400"/>
      <c r="F1007" s="398"/>
      <c r="G1007" s="402"/>
      <c r="H1007" s="407"/>
      <c r="I1007" s="349"/>
      <c r="J1007" s="347"/>
      <c r="K1007" s="349"/>
      <c r="L1007" s="376">
        <v>50000</v>
      </c>
    </row>
    <row r="1008" spans="1:12" ht="15.75" hidden="1">
      <c r="A1008" s="365"/>
      <c r="B1008" s="365"/>
      <c r="C1008" s="306"/>
      <c r="D1008" s="399"/>
      <c r="E1008" s="401"/>
      <c r="F1008" s="399"/>
      <c r="G1008" s="403"/>
      <c r="H1008" s="408"/>
      <c r="I1008" s="350"/>
      <c r="J1008" s="348"/>
      <c r="K1008" s="350"/>
      <c r="L1008" s="377"/>
    </row>
    <row r="1009" spans="1:12" ht="31.5">
      <c r="A1009" s="117" t="s">
        <v>17</v>
      </c>
      <c r="B1009" s="148" t="s">
        <v>712</v>
      </c>
      <c r="C1009" s="148" t="s">
        <v>713</v>
      </c>
      <c r="D1009" s="223"/>
      <c r="E1009" s="223"/>
      <c r="F1009" s="223"/>
      <c r="G1009" s="223"/>
      <c r="H1009" s="223"/>
      <c r="I1009" s="223"/>
      <c r="J1009" s="223"/>
      <c r="K1009" s="223"/>
      <c r="L1009" s="224">
        <v>0</v>
      </c>
    </row>
    <row r="1010" spans="1:12" ht="15.75">
      <c r="A1010" s="139"/>
      <c r="B1010" s="140"/>
      <c r="C1010" s="140"/>
      <c r="D1010" s="140"/>
      <c r="E1010" s="140"/>
      <c r="F1010" s="140"/>
      <c r="G1010" s="140"/>
      <c r="H1010" s="140"/>
      <c r="I1010" s="140"/>
      <c r="J1010" s="140"/>
      <c r="K1010" s="140"/>
      <c r="L1010" s="141">
        <f>SUM(L1005:L1009)</f>
        <v>100000</v>
      </c>
    </row>
    <row r="1011" spans="1:12" ht="15.75">
      <c r="A1011" s="366" t="s">
        <v>73</v>
      </c>
      <c r="B1011" s="366"/>
      <c r="C1011" s="366"/>
      <c r="D1011" s="366"/>
      <c r="E1011" s="366"/>
      <c r="F1011" s="366"/>
      <c r="G1011" s="366"/>
      <c r="H1011" s="366"/>
      <c r="I1011" s="366"/>
      <c r="J1011" s="366"/>
      <c r="K1011" s="366"/>
      <c r="L1011" s="366"/>
    </row>
    <row r="1012" spans="1:12" ht="47.25">
      <c r="A1012" s="148" t="s">
        <v>13</v>
      </c>
      <c r="B1012" s="148" t="s">
        <v>714</v>
      </c>
      <c r="C1012" s="307" t="s">
        <v>715</v>
      </c>
      <c r="D1012" s="308"/>
      <c r="E1012" s="223"/>
      <c r="F1012" s="223"/>
      <c r="G1012" s="223"/>
      <c r="H1012" s="223"/>
      <c r="I1012" s="223"/>
      <c r="J1012" s="223"/>
      <c r="K1012" s="223"/>
      <c r="L1012" s="269">
        <v>237000</v>
      </c>
    </row>
    <row r="1013" spans="1:12" ht="16.5" thickBot="1">
      <c r="A1013" s="139"/>
      <c r="B1013" s="140"/>
      <c r="C1013" s="140"/>
      <c r="D1013" s="140"/>
      <c r="E1013" s="140"/>
      <c r="F1013" s="140"/>
      <c r="G1013" s="140"/>
      <c r="H1013" s="140"/>
      <c r="I1013" s="140"/>
      <c r="J1013" s="140"/>
      <c r="K1013" s="140"/>
      <c r="L1013" s="141">
        <f>SUM(L1012)</f>
        <v>237000</v>
      </c>
    </row>
    <row r="1014" spans="1:12" ht="15.75">
      <c r="A1014" s="391" t="s">
        <v>81</v>
      </c>
      <c r="B1014" s="392"/>
      <c r="C1014" s="392"/>
      <c r="D1014" s="392"/>
      <c r="E1014" s="392"/>
      <c r="F1014" s="392"/>
      <c r="G1014" s="392"/>
      <c r="H1014" s="392"/>
      <c r="I1014" s="392"/>
      <c r="J1014" s="392"/>
      <c r="K1014" s="392"/>
      <c r="L1014" s="393"/>
    </row>
    <row r="1015" spans="1:12" ht="78.75">
      <c r="A1015" s="279" t="s">
        <v>13</v>
      </c>
      <c r="B1015" s="213" t="s">
        <v>716</v>
      </c>
      <c r="C1015" s="213" t="s">
        <v>717</v>
      </c>
      <c r="D1015" s="280"/>
      <c r="E1015" s="280"/>
      <c r="F1015" s="280"/>
      <c r="G1015" s="280"/>
      <c r="H1015" s="280"/>
      <c r="I1015" s="280"/>
      <c r="J1015" s="280"/>
      <c r="K1015" s="280"/>
      <c r="L1015" s="278">
        <v>150000</v>
      </c>
    </row>
    <row r="1016" spans="1:12" ht="14.25">
      <c r="A1016" s="365" t="s">
        <v>16</v>
      </c>
      <c r="B1016" s="365" t="s">
        <v>718</v>
      </c>
      <c r="C1016" s="365" t="s">
        <v>719</v>
      </c>
      <c r="D1016" s="348"/>
      <c r="E1016" s="350"/>
      <c r="F1016" s="348"/>
      <c r="G1016" s="356"/>
      <c r="H1016" s="387"/>
      <c r="I1016" s="350"/>
      <c r="J1016" s="348"/>
      <c r="K1016" s="350"/>
      <c r="L1016" s="377">
        <v>148000</v>
      </c>
    </row>
    <row r="1017" spans="1:12" ht="53.25" customHeight="1" thickBot="1">
      <c r="A1017" s="394"/>
      <c r="B1017" s="395"/>
      <c r="C1017" s="394"/>
      <c r="D1017" s="390"/>
      <c r="E1017" s="389"/>
      <c r="F1017" s="390"/>
      <c r="G1017" s="396"/>
      <c r="H1017" s="388"/>
      <c r="I1017" s="389"/>
      <c r="J1017" s="390"/>
      <c r="K1017" s="389"/>
      <c r="L1017" s="397"/>
    </row>
    <row r="1018" spans="1:12" ht="63.75" thickBot="1">
      <c r="A1018" s="154" t="s">
        <v>17</v>
      </c>
      <c r="B1018" s="155" t="s">
        <v>720</v>
      </c>
      <c r="C1018" s="155" t="s">
        <v>721</v>
      </c>
      <c r="D1018" s="178"/>
      <c r="E1018" s="179"/>
      <c r="F1018" s="178"/>
      <c r="G1018" s="221"/>
      <c r="H1018" s="143"/>
      <c r="I1018" s="144"/>
      <c r="J1018" s="143"/>
      <c r="K1018" s="144"/>
      <c r="L1018" s="146">
        <v>60000</v>
      </c>
    </row>
    <row r="1019" spans="1:12" ht="14.25">
      <c r="A1019" s="364" t="s">
        <v>19</v>
      </c>
      <c r="B1019" s="364" t="s">
        <v>722</v>
      </c>
      <c r="C1019" s="364"/>
      <c r="D1019" s="347"/>
      <c r="E1019" s="349"/>
      <c r="F1019" s="347"/>
      <c r="G1019" s="355"/>
      <c r="H1019" s="385"/>
      <c r="I1019" s="378"/>
      <c r="J1019" s="380"/>
      <c r="K1019" s="378"/>
      <c r="L1019" s="376">
        <v>40000</v>
      </c>
    </row>
    <row r="1020" spans="1:12" ht="41.25" customHeight="1">
      <c r="A1020" s="365"/>
      <c r="B1020" s="365"/>
      <c r="C1020" s="365"/>
      <c r="D1020" s="348"/>
      <c r="E1020" s="350"/>
      <c r="F1020" s="348"/>
      <c r="G1020" s="356"/>
      <c r="H1020" s="386"/>
      <c r="I1020" s="379"/>
      <c r="J1020" s="381"/>
      <c r="K1020" s="379"/>
      <c r="L1020" s="377"/>
    </row>
    <row r="1021" spans="1:12" ht="16.5" thickBot="1">
      <c r="A1021" s="139"/>
      <c r="B1021" s="140"/>
      <c r="C1021" s="140"/>
      <c r="D1021" s="140"/>
      <c r="E1021" s="140"/>
      <c r="F1021" s="140"/>
      <c r="G1021" s="140"/>
      <c r="H1021" s="140"/>
      <c r="I1021" s="140"/>
      <c r="J1021" s="140"/>
      <c r="K1021" s="140"/>
      <c r="L1021" s="141">
        <f>SUM(L1015:L1020)</f>
        <v>398000</v>
      </c>
    </row>
    <row r="1022" spans="1:12" ht="15.75">
      <c r="A1022" s="382" t="s">
        <v>91</v>
      </c>
      <c r="B1022" s="383"/>
      <c r="C1022" s="383"/>
      <c r="D1022" s="383"/>
      <c r="E1022" s="383"/>
      <c r="F1022" s="383"/>
      <c r="G1022" s="383"/>
      <c r="H1022" s="383"/>
      <c r="I1022" s="383"/>
      <c r="J1022" s="383"/>
      <c r="K1022" s="383"/>
      <c r="L1022" s="384"/>
    </row>
    <row r="1023" spans="1:12" ht="48" thickBot="1">
      <c r="A1023" s="154" t="s">
        <v>13</v>
      </c>
      <c r="B1023" s="155" t="s">
        <v>723</v>
      </c>
      <c r="C1023" s="155"/>
      <c r="D1023" s="178"/>
      <c r="E1023" s="179"/>
      <c r="F1023" s="178"/>
      <c r="G1023" s="221"/>
      <c r="H1023" s="143"/>
      <c r="I1023" s="144"/>
      <c r="J1023" s="143"/>
      <c r="K1023" s="144"/>
      <c r="L1023" s="146">
        <v>9900</v>
      </c>
    </row>
    <row r="1024" spans="1:12" ht="48" thickBot="1">
      <c r="A1024" s="154" t="s">
        <v>16</v>
      </c>
      <c r="B1024" s="155" t="s">
        <v>724</v>
      </c>
      <c r="C1024" s="155"/>
      <c r="D1024" s="178"/>
      <c r="E1024" s="179"/>
      <c r="F1024" s="178"/>
      <c r="G1024" s="221"/>
      <c r="H1024" s="143"/>
      <c r="I1024" s="144"/>
      <c r="J1024" s="143"/>
      <c r="K1024" s="144"/>
      <c r="L1024" s="146">
        <v>85000</v>
      </c>
    </row>
    <row r="1025" spans="1:12" ht="14.25">
      <c r="A1025" s="364" t="s">
        <v>17</v>
      </c>
      <c r="B1025" s="364" t="s">
        <v>725</v>
      </c>
      <c r="C1025" s="364"/>
      <c r="D1025" s="380"/>
      <c r="E1025" s="378"/>
      <c r="F1025" s="380"/>
      <c r="G1025" s="355"/>
      <c r="H1025" s="385"/>
      <c r="I1025" s="378"/>
      <c r="J1025" s="380"/>
      <c r="K1025" s="378"/>
      <c r="L1025" s="376">
        <v>13500</v>
      </c>
    </row>
    <row r="1026" spans="1:12" ht="26.25" customHeight="1">
      <c r="A1026" s="365"/>
      <c r="B1026" s="365"/>
      <c r="C1026" s="365"/>
      <c r="D1026" s="381"/>
      <c r="E1026" s="379"/>
      <c r="F1026" s="381"/>
      <c r="G1026" s="356"/>
      <c r="H1026" s="386"/>
      <c r="I1026" s="379"/>
      <c r="J1026" s="381"/>
      <c r="K1026" s="379"/>
      <c r="L1026" s="377"/>
    </row>
    <row r="1027" spans="1:12" ht="15.75">
      <c r="A1027" s="139"/>
      <c r="B1027" s="140"/>
      <c r="C1027" s="140"/>
      <c r="D1027" s="140"/>
      <c r="E1027" s="140"/>
      <c r="F1027" s="140"/>
      <c r="G1027" s="140"/>
      <c r="H1027" s="140"/>
      <c r="I1027" s="140"/>
      <c r="J1027" s="140"/>
      <c r="K1027" s="140"/>
      <c r="L1027" s="141">
        <f>SUM(L1023:L1026)</f>
        <v>108400</v>
      </c>
    </row>
    <row r="1028" spans="1:12" ht="15.75">
      <c r="A1028" s="366" t="s">
        <v>130</v>
      </c>
      <c r="B1028" s="366"/>
      <c r="C1028" s="366"/>
      <c r="D1028" s="366"/>
      <c r="E1028" s="366"/>
      <c r="F1028" s="366"/>
      <c r="G1028" s="366"/>
      <c r="H1028" s="366"/>
      <c r="I1028" s="366"/>
      <c r="J1028" s="366"/>
      <c r="K1028" s="366"/>
      <c r="L1028" s="366"/>
    </row>
    <row r="1029" spans="1:12" ht="78.75">
      <c r="A1029" s="156" t="s">
        <v>13</v>
      </c>
      <c r="B1029" s="166" t="s">
        <v>726</v>
      </c>
      <c r="C1029" s="166" t="s">
        <v>727</v>
      </c>
      <c r="D1029" s="149"/>
      <c r="E1029" s="150"/>
      <c r="F1029" s="149"/>
      <c r="G1029" s="151"/>
      <c r="H1029" s="149"/>
      <c r="I1029" s="150"/>
      <c r="J1029" s="149"/>
      <c r="K1029" s="150"/>
      <c r="L1029" s="152">
        <v>75000</v>
      </c>
    </row>
    <row r="1030" spans="1:12" ht="63">
      <c r="A1030" s="226" t="s">
        <v>16</v>
      </c>
      <c r="B1030" s="184" t="s">
        <v>728</v>
      </c>
      <c r="C1030" s="184" t="s">
        <v>729</v>
      </c>
      <c r="D1030" s="185"/>
      <c r="E1030" s="186"/>
      <c r="F1030" s="188"/>
      <c r="G1030" s="309"/>
      <c r="H1030" s="185"/>
      <c r="I1030" s="186"/>
      <c r="J1030" s="185"/>
      <c r="K1030" s="310"/>
      <c r="L1030" s="189">
        <v>100000</v>
      </c>
    </row>
    <row r="1031" spans="1:12" ht="16.5" thickBot="1">
      <c r="A1031" s="139"/>
      <c r="B1031" s="140"/>
      <c r="C1031" s="140"/>
      <c r="D1031" s="140"/>
      <c r="E1031" s="140"/>
      <c r="F1031" s="140"/>
      <c r="G1031" s="140"/>
      <c r="H1031" s="140"/>
      <c r="I1031" s="140"/>
      <c r="J1031" s="140"/>
      <c r="K1031" s="140"/>
      <c r="L1031" s="141">
        <f>SUM(L1029:L1030)</f>
        <v>175000</v>
      </c>
    </row>
    <row r="1032" spans="1:12" ht="16.5" thickBot="1">
      <c r="A1032" s="367" t="s">
        <v>155</v>
      </c>
      <c r="B1032" s="368"/>
      <c r="C1032" s="368"/>
      <c r="D1032" s="368"/>
      <c r="E1032" s="368"/>
      <c r="F1032" s="368"/>
      <c r="G1032" s="368"/>
      <c r="H1032" s="368"/>
      <c r="I1032" s="368"/>
      <c r="J1032" s="368"/>
      <c r="K1032" s="368"/>
      <c r="L1032" s="369"/>
    </row>
    <row r="1033" spans="1:12" ht="78.75">
      <c r="A1033" s="156" t="s">
        <v>13</v>
      </c>
      <c r="B1033" s="311" t="s">
        <v>730</v>
      </c>
      <c r="C1033" s="166" t="s">
        <v>731</v>
      </c>
      <c r="D1033" s="149"/>
      <c r="E1033" s="150"/>
      <c r="F1033" s="167"/>
      <c r="G1033" s="169"/>
      <c r="H1033" s="149"/>
      <c r="I1033" s="150"/>
      <c r="J1033" s="149"/>
      <c r="K1033" s="150"/>
      <c r="L1033" s="152">
        <v>60000</v>
      </c>
    </row>
    <row r="1034" spans="1:12" ht="16.5" thickBot="1">
      <c r="A1034" s="139"/>
      <c r="B1034" s="140"/>
      <c r="C1034" s="140"/>
      <c r="D1034" s="140"/>
      <c r="E1034" s="140"/>
      <c r="F1034" s="140"/>
      <c r="G1034" s="140"/>
      <c r="H1034" s="140"/>
      <c r="I1034" s="140"/>
      <c r="J1034" s="140"/>
      <c r="K1034" s="140"/>
      <c r="L1034" s="141">
        <f>SUM(L1033)</f>
        <v>60000</v>
      </c>
    </row>
    <row r="1035" spans="1:12" ht="16.5" thickBot="1">
      <c r="A1035" s="370" t="s">
        <v>677</v>
      </c>
      <c r="B1035" s="371"/>
      <c r="C1035" s="371"/>
      <c r="D1035" s="371"/>
      <c r="E1035" s="371"/>
      <c r="F1035" s="371"/>
      <c r="G1035" s="371"/>
      <c r="H1035" s="371"/>
      <c r="I1035" s="371"/>
      <c r="J1035" s="371"/>
      <c r="K1035" s="371"/>
      <c r="L1035" s="372"/>
    </row>
    <row r="1036" spans="1:12" ht="15.75">
      <c r="A1036" s="156" t="s">
        <v>13</v>
      </c>
      <c r="B1036" s="166" t="s">
        <v>678</v>
      </c>
      <c r="C1036" s="166" t="s">
        <v>678</v>
      </c>
      <c r="D1036" s="167"/>
      <c r="E1036" s="168"/>
      <c r="F1036" s="167"/>
      <c r="G1036" s="169"/>
      <c r="H1036" s="167"/>
      <c r="I1036" s="168"/>
      <c r="J1036" s="167"/>
      <c r="K1036" s="168"/>
      <c r="L1036" s="282">
        <v>0</v>
      </c>
    </row>
    <row r="1037" spans="1:12" ht="15.75">
      <c r="A1037" s="366" t="s">
        <v>175</v>
      </c>
      <c r="B1037" s="366"/>
      <c r="C1037" s="366"/>
      <c r="D1037" s="366"/>
      <c r="E1037" s="366"/>
      <c r="F1037" s="366"/>
      <c r="G1037" s="366"/>
      <c r="H1037" s="366"/>
      <c r="I1037" s="366"/>
      <c r="J1037" s="366"/>
      <c r="K1037" s="366"/>
      <c r="L1037" s="366"/>
    </row>
    <row r="1038" spans="1:12" ht="63.75" thickBot="1">
      <c r="A1038" s="154" t="s">
        <v>13</v>
      </c>
      <c r="B1038" s="155" t="s">
        <v>732</v>
      </c>
      <c r="C1038" s="155"/>
      <c r="D1038" s="312"/>
      <c r="E1038" s="275"/>
      <c r="F1038" s="312"/>
      <c r="G1038" s="274"/>
      <c r="H1038" s="312"/>
      <c r="I1038" s="275"/>
      <c r="J1038" s="312"/>
      <c r="K1038" s="275"/>
      <c r="L1038" s="146">
        <v>170000</v>
      </c>
    </row>
    <row r="1039" spans="1:12" ht="63">
      <c r="A1039" s="156" t="s">
        <v>16</v>
      </c>
      <c r="B1039" s="166" t="s">
        <v>733</v>
      </c>
      <c r="C1039" s="166"/>
      <c r="D1039" s="313"/>
      <c r="E1039" s="314"/>
      <c r="F1039" s="313"/>
      <c r="G1039" s="315"/>
      <c r="H1039" s="313"/>
      <c r="I1039" s="314"/>
      <c r="J1039" s="313"/>
      <c r="K1039" s="314"/>
      <c r="L1039" s="152">
        <v>50000</v>
      </c>
    </row>
    <row r="1040" spans="1:12" ht="15.75">
      <c r="A1040" s="139"/>
      <c r="B1040" s="140"/>
      <c r="C1040" s="140"/>
      <c r="D1040" s="140"/>
      <c r="E1040" s="140"/>
      <c r="F1040" s="140"/>
      <c r="G1040" s="140"/>
      <c r="H1040" s="140"/>
      <c r="I1040" s="140"/>
      <c r="J1040" s="140"/>
      <c r="K1040" s="140"/>
      <c r="L1040" s="141">
        <f>SUM(L1038:L1039)</f>
        <v>220000</v>
      </c>
    </row>
    <row r="1041" spans="1:12" ht="15.75">
      <c r="A1041" s="366" t="s">
        <v>185</v>
      </c>
      <c r="B1041" s="366"/>
      <c r="C1041" s="366"/>
      <c r="D1041" s="366"/>
      <c r="E1041" s="366"/>
      <c r="F1041" s="366"/>
      <c r="G1041" s="366"/>
      <c r="H1041" s="366"/>
      <c r="I1041" s="366"/>
      <c r="J1041" s="366"/>
      <c r="K1041" s="366"/>
      <c r="L1041" s="366"/>
    </row>
    <row r="1042" spans="1:12" ht="63">
      <c r="A1042" s="156" t="s">
        <v>13</v>
      </c>
      <c r="B1042" s="166" t="s">
        <v>734</v>
      </c>
      <c r="C1042" s="166" t="s">
        <v>735</v>
      </c>
      <c r="D1042" s="149"/>
      <c r="E1042" s="150"/>
      <c r="F1042" s="149"/>
      <c r="G1042" s="151"/>
      <c r="H1042" s="149"/>
      <c r="I1042" s="150"/>
      <c r="J1042" s="149"/>
      <c r="K1042" s="150"/>
      <c r="L1042" s="152">
        <v>32062.76</v>
      </c>
    </row>
    <row r="1043" spans="1:12" ht="15.75">
      <c r="A1043" s="139"/>
      <c r="B1043" s="140"/>
      <c r="C1043" s="140"/>
      <c r="D1043" s="140"/>
      <c r="E1043" s="140"/>
      <c r="F1043" s="140"/>
      <c r="G1043" s="140"/>
      <c r="H1043" s="140"/>
      <c r="I1043" s="140"/>
      <c r="J1043" s="140"/>
      <c r="K1043" s="140"/>
      <c r="L1043" s="141">
        <f>SUM(L1042:L1042)</f>
        <v>32062.76</v>
      </c>
    </row>
    <row r="1044" spans="1:12" ht="15.75">
      <c r="A1044" s="366" t="s">
        <v>192</v>
      </c>
      <c r="B1044" s="366"/>
      <c r="C1044" s="366"/>
      <c r="D1044" s="366"/>
      <c r="E1044" s="366"/>
      <c r="F1044" s="366"/>
      <c r="G1044" s="366"/>
      <c r="H1044" s="366"/>
      <c r="I1044" s="366"/>
      <c r="J1044" s="366"/>
      <c r="K1044" s="366"/>
      <c r="L1044" s="366"/>
    </row>
    <row r="1045" spans="1:12" ht="32.25" thickBot="1">
      <c r="A1045" s="154" t="s">
        <v>13</v>
      </c>
      <c r="B1045" s="155" t="s">
        <v>736</v>
      </c>
      <c r="C1045" s="155"/>
      <c r="D1045" s="316"/>
      <c r="E1045" s="317"/>
      <c r="F1045" s="143"/>
      <c r="G1045" s="145"/>
      <c r="H1045" s="143"/>
      <c r="I1045" s="144"/>
      <c r="J1045" s="143"/>
      <c r="K1045" s="144"/>
      <c r="L1045" s="146">
        <v>115000</v>
      </c>
    </row>
    <row r="1046" spans="1:12" ht="14.25">
      <c r="A1046" s="364" t="s">
        <v>16</v>
      </c>
      <c r="B1046" s="364" t="s">
        <v>737</v>
      </c>
      <c r="C1046" s="364"/>
      <c r="D1046" s="374"/>
      <c r="E1046" s="349"/>
      <c r="F1046" s="347"/>
      <c r="G1046" s="355"/>
      <c r="H1046" s="352"/>
      <c r="I1046" s="349"/>
      <c r="J1046" s="347"/>
      <c r="K1046" s="349"/>
      <c r="L1046" s="376">
        <v>20000</v>
      </c>
    </row>
    <row r="1047" spans="1:12" ht="27.75" customHeight="1">
      <c r="A1047" s="365"/>
      <c r="B1047" s="373"/>
      <c r="C1047" s="365"/>
      <c r="D1047" s="375"/>
      <c r="E1047" s="350"/>
      <c r="F1047" s="348"/>
      <c r="G1047" s="356"/>
      <c r="H1047" s="353"/>
      <c r="I1047" s="350"/>
      <c r="J1047" s="348"/>
      <c r="K1047" s="350"/>
      <c r="L1047" s="377"/>
    </row>
    <row r="1048" spans="1:12" ht="14.25">
      <c r="A1048" s="351" t="s">
        <v>17</v>
      </c>
      <c r="B1048" s="351" t="s">
        <v>738</v>
      </c>
      <c r="C1048" s="351"/>
      <c r="D1048" s="363"/>
      <c r="E1048" s="354"/>
      <c r="F1048" s="354"/>
      <c r="G1048" s="363"/>
      <c r="H1048" s="363"/>
      <c r="I1048" s="354"/>
      <c r="J1048" s="354"/>
      <c r="K1048" s="363"/>
      <c r="L1048" s="357">
        <v>35000</v>
      </c>
    </row>
    <row r="1049" spans="1:12" ht="14.25">
      <c r="A1049" s="351"/>
      <c r="B1049" s="351"/>
      <c r="C1049" s="351"/>
      <c r="D1049" s="363"/>
      <c r="E1049" s="354"/>
      <c r="F1049" s="354"/>
      <c r="G1049" s="363"/>
      <c r="H1049" s="363"/>
      <c r="I1049" s="354"/>
      <c r="J1049" s="354"/>
      <c r="K1049" s="363"/>
      <c r="L1049" s="357"/>
    </row>
    <row r="1050" spans="1:12" ht="29.25" customHeight="1">
      <c r="A1050" s="351"/>
      <c r="B1050" s="351"/>
      <c r="C1050" s="351"/>
      <c r="D1050" s="363"/>
      <c r="E1050" s="354"/>
      <c r="F1050" s="354"/>
      <c r="G1050" s="363"/>
      <c r="H1050" s="363"/>
      <c r="I1050" s="354"/>
      <c r="J1050" s="354"/>
      <c r="K1050" s="363"/>
      <c r="L1050" s="357"/>
    </row>
    <row r="1051" spans="1:12" ht="15">
      <c r="A1051" s="344"/>
      <c r="B1051" s="345"/>
      <c r="C1051" s="345"/>
      <c r="D1051" s="345"/>
      <c r="E1051" s="345"/>
      <c r="F1051" s="345"/>
      <c r="G1051" s="345"/>
      <c r="H1051" s="345"/>
      <c r="I1051" s="345"/>
      <c r="J1051" s="345"/>
      <c r="K1051" s="346"/>
      <c r="L1051" s="233">
        <f>SUM(L1045:L1050)</f>
        <v>170000</v>
      </c>
    </row>
    <row r="1053" spans="1:3" ht="15.75">
      <c r="A1053" s="30" t="s">
        <v>2</v>
      </c>
      <c r="B1053" s="31" t="s">
        <v>198</v>
      </c>
      <c r="C1053" s="31" t="s">
        <v>199</v>
      </c>
    </row>
    <row r="1054" spans="1:3" ht="31.5">
      <c r="A1054" s="32" t="s">
        <v>13</v>
      </c>
      <c r="B1054" s="33" t="s">
        <v>200</v>
      </c>
      <c r="C1054" s="34">
        <f>L971</f>
        <v>613000</v>
      </c>
    </row>
    <row r="1055" spans="1:3" ht="31.5">
      <c r="A1055" s="32" t="s">
        <v>16</v>
      </c>
      <c r="B1055" s="33" t="s">
        <v>201</v>
      </c>
      <c r="C1055" s="34">
        <f>L976</f>
        <v>85000</v>
      </c>
    </row>
    <row r="1056" spans="1:3" ht="31.5">
      <c r="A1056" s="32" t="s">
        <v>17</v>
      </c>
      <c r="B1056" s="33" t="s">
        <v>202</v>
      </c>
      <c r="C1056" s="34">
        <f>L981</f>
        <v>56520</v>
      </c>
    </row>
    <row r="1057" spans="1:3" ht="31.5">
      <c r="A1057" s="32" t="s">
        <v>19</v>
      </c>
      <c r="B1057" s="33" t="s">
        <v>203</v>
      </c>
      <c r="C1057" s="34">
        <f>L989</f>
        <v>200000</v>
      </c>
    </row>
    <row r="1058" spans="1:3" ht="31.5">
      <c r="A1058" s="32" t="s">
        <v>21</v>
      </c>
      <c r="B1058" s="33" t="s">
        <v>204</v>
      </c>
      <c r="C1058" s="34">
        <f>L993</f>
        <v>73000</v>
      </c>
    </row>
    <row r="1059" spans="1:3" ht="31.5">
      <c r="A1059" s="32" t="s">
        <v>23</v>
      </c>
      <c r="B1059" s="33" t="s">
        <v>205</v>
      </c>
      <c r="C1059" s="34">
        <f>L998</f>
        <v>40000</v>
      </c>
    </row>
    <row r="1060" spans="1:3" ht="31.5">
      <c r="A1060" s="32" t="s">
        <v>41</v>
      </c>
      <c r="B1060" s="33" t="s">
        <v>206</v>
      </c>
      <c r="C1060" s="34">
        <f>L1003</f>
        <v>145579</v>
      </c>
    </row>
    <row r="1061" spans="1:3" ht="31.5">
      <c r="A1061" s="32" t="s">
        <v>100</v>
      </c>
      <c r="B1061" s="33" t="s">
        <v>207</v>
      </c>
      <c r="C1061" s="34">
        <f>L1010</f>
        <v>100000</v>
      </c>
    </row>
    <row r="1062" spans="1:3" ht="31.5">
      <c r="A1062" s="32" t="s">
        <v>103</v>
      </c>
      <c r="B1062" s="33" t="s">
        <v>208</v>
      </c>
      <c r="C1062" s="34">
        <f>L1013</f>
        <v>237000</v>
      </c>
    </row>
    <row r="1063" spans="1:3" ht="31.5">
      <c r="A1063" s="32" t="s">
        <v>105</v>
      </c>
      <c r="B1063" s="33" t="s">
        <v>209</v>
      </c>
      <c r="C1063" s="34">
        <f>L1021</f>
        <v>398000</v>
      </c>
    </row>
    <row r="1064" spans="1:3" ht="31.5">
      <c r="A1064" s="32" t="s">
        <v>107</v>
      </c>
      <c r="B1064" s="33" t="s">
        <v>210</v>
      </c>
      <c r="C1064" s="34">
        <f>L1027</f>
        <v>108400</v>
      </c>
    </row>
    <row r="1065" spans="1:3" ht="31.5">
      <c r="A1065" s="32" t="s">
        <v>109</v>
      </c>
      <c r="B1065" s="33" t="s">
        <v>211</v>
      </c>
      <c r="C1065" s="34">
        <f>L1031</f>
        <v>175000</v>
      </c>
    </row>
    <row r="1066" spans="1:3" ht="15.75">
      <c r="A1066" s="32" t="s">
        <v>111</v>
      </c>
      <c r="B1066" s="33" t="s">
        <v>212</v>
      </c>
      <c r="C1066" s="34">
        <f>L1034</f>
        <v>60000</v>
      </c>
    </row>
    <row r="1067" spans="1:3" ht="31.5">
      <c r="A1067" s="32" t="s">
        <v>113</v>
      </c>
      <c r="B1067" s="33" t="s">
        <v>213</v>
      </c>
      <c r="C1067" s="34">
        <f>L1036</f>
        <v>0</v>
      </c>
    </row>
    <row r="1068" spans="1:3" ht="31.5">
      <c r="A1068" s="32" t="s">
        <v>115</v>
      </c>
      <c r="B1068" s="33" t="s">
        <v>214</v>
      </c>
      <c r="C1068" s="34">
        <f>L1040</f>
        <v>220000</v>
      </c>
    </row>
    <row r="1069" spans="1:3" ht="31.5">
      <c r="A1069" s="32" t="s">
        <v>117</v>
      </c>
      <c r="B1069" s="33" t="s">
        <v>215</v>
      </c>
      <c r="C1069" s="34">
        <f>L1043</f>
        <v>32062.76</v>
      </c>
    </row>
    <row r="1070" spans="1:3" ht="31.5">
      <c r="A1070" s="32" t="s">
        <v>120</v>
      </c>
      <c r="B1070" s="33" t="s">
        <v>216</v>
      </c>
      <c r="C1070" s="34">
        <f>L1051</f>
        <v>170000</v>
      </c>
    </row>
    <row r="1071" spans="1:3" ht="15.75">
      <c r="A1071" s="358" t="s">
        <v>217</v>
      </c>
      <c r="B1071" s="359"/>
      <c r="C1071" s="35">
        <f>SUM(C1054:C1070)</f>
        <v>2713561.76</v>
      </c>
    </row>
    <row r="1073" spans="1:10" ht="16.5" thickBot="1">
      <c r="A1073" s="203"/>
      <c r="B1073" s="329" t="s">
        <v>760</v>
      </c>
      <c r="C1073" s="329"/>
      <c r="D1073" s="329"/>
      <c r="E1073" s="329"/>
      <c r="F1073" s="329"/>
      <c r="G1073" s="329"/>
      <c r="H1073" s="329"/>
      <c r="I1073" s="203"/>
      <c r="J1073" s="203"/>
    </row>
    <row r="1074" spans="1:10" ht="41.25" thickBot="1">
      <c r="A1074" s="318" t="s">
        <v>739</v>
      </c>
      <c r="B1074" s="319" t="s">
        <v>740</v>
      </c>
      <c r="C1074" s="319" t="s">
        <v>741</v>
      </c>
      <c r="D1074" s="203"/>
      <c r="E1074" s="203"/>
      <c r="F1074" s="203"/>
      <c r="G1074" s="203"/>
      <c r="H1074" s="203"/>
      <c r="I1074" s="203"/>
      <c r="J1074" s="203"/>
    </row>
    <row r="1075" spans="1:10" ht="21" thickBot="1">
      <c r="A1075" s="320" t="s">
        <v>13</v>
      </c>
      <c r="B1075" s="321" t="s">
        <v>742</v>
      </c>
      <c r="C1075" s="322">
        <f aca="true" t="shared" si="0" ref="C1075:C1091">C206+C438+C562+C708+C821+C945+C1054</f>
        <v>13704499.999999998</v>
      </c>
      <c r="D1075" s="203"/>
      <c r="E1075" s="203"/>
      <c r="F1075" s="203"/>
      <c r="G1075" s="203"/>
      <c r="H1075" s="203"/>
      <c r="I1075" s="203"/>
      <c r="J1075" s="203"/>
    </row>
    <row r="1076" spans="1:10" ht="41.25" thickBot="1">
      <c r="A1076" s="320" t="s">
        <v>16</v>
      </c>
      <c r="B1076" s="321" t="s">
        <v>743</v>
      </c>
      <c r="C1076" s="322">
        <f t="shared" si="0"/>
        <v>2429000</v>
      </c>
      <c r="D1076" s="203"/>
      <c r="E1076" s="203"/>
      <c r="F1076" s="203"/>
      <c r="G1076" s="203"/>
      <c r="H1076" s="203"/>
      <c r="I1076" s="203"/>
      <c r="J1076" s="203"/>
    </row>
    <row r="1077" spans="1:10" ht="41.25" thickBot="1">
      <c r="A1077" s="320" t="s">
        <v>17</v>
      </c>
      <c r="B1077" s="321" t="s">
        <v>744</v>
      </c>
      <c r="C1077" s="322">
        <f t="shared" si="0"/>
        <v>3567680</v>
      </c>
      <c r="D1077" s="203"/>
      <c r="E1077" s="203"/>
      <c r="F1077" s="203"/>
      <c r="G1077" s="203"/>
      <c r="H1077" s="203"/>
      <c r="I1077" s="203"/>
      <c r="J1077" s="203"/>
    </row>
    <row r="1078" spans="1:10" ht="41.25" thickBot="1">
      <c r="A1078" s="320" t="s">
        <v>19</v>
      </c>
      <c r="B1078" s="321" t="s">
        <v>745</v>
      </c>
      <c r="C1078" s="322">
        <f t="shared" si="0"/>
        <v>2750000</v>
      </c>
      <c r="D1078" s="203"/>
      <c r="E1078" s="203"/>
      <c r="F1078" s="203"/>
      <c r="G1078" s="203"/>
      <c r="H1078" s="203"/>
      <c r="I1078" s="203"/>
      <c r="J1078" s="203"/>
    </row>
    <row r="1079" spans="1:10" ht="41.25" thickBot="1">
      <c r="A1079" s="320" t="s">
        <v>21</v>
      </c>
      <c r="B1079" s="321" t="s">
        <v>746</v>
      </c>
      <c r="C1079" s="322">
        <f t="shared" si="0"/>
        <v>1667500</v>
      </c>
      <c r="D1079" s="203"/>
      <c r="E1079" s="203"/>
      <c r="F1079" s="203"/>
      <c r="G1079" s="203"/>
      <c r="H1079" s="203"/>
      <c r="I1079" s="203"/>
      <c r="J1079" s="203"/>
    </row>
    <row r="1080" spans="1:10" ht="41.25" thickBot="1">
      <c r="A1080" s="320" t="s">
        <v>23</v>
      </c>
      <c r="B1080" s="321" t="s">
        <v>747</v>
      </c>
      <c r="C1080" s="322">
        <f t="shared" si="0"/>
        <v>2925000</v>
      </c>
      <c r="D1080" s="203"/>
      <c r="E1080" s="203"/>
      <c r="F1080" s="203"/>
      <c r="G1080" s="203"/>
      <c r="H1080" s="203"/>
      <c r="I1080" s="203"/>
      <c r="J1080" s="203"/>
    </row>
    <row r="1081" spans="1:10" ht="41.25" thickBot="1">
      <c r="A1081" s="320" t="s">
        <v>41</v>
      </c>
      <c r="B1081" s="321" t="s">
        <v>748</v>
      </c>
      <c r="C1081" s="322">
        <f t="shared" si="0"/>
        <v>2339823.15</v>
      </c>
      <c r="D1081" s="203"/>
      <c r="E1081" s="203"/>
      <c r="F1081" s="203"/>
      <c r="G1081" s="203"/>
      <c r="H1081" s="203"/>
      <c r="I1081" s="203"/>
      <c r="J1081" s="203"/>
    </row>
    <row r="1082" spans="1:10" ht="41.25" thickBot="1">
      <c r="A1082" s="320" t="s">
        <v>100</v>
      </c>
      <c r="B1082" s="321" t="s">
        <v>749</v>
      </c>
      <c r="C1082" s="322">
        <f t="shared" si="0"/>
        <v>2110000</v>
      </c>
      <c r="D1082" s="203"/>
      <c r="E1082" s="203"/>
      <c r="F1082" s="203"/>
      <c r="G1082" s="203"/>
      <c r="H1082" s="203"/>
      <c r="I1082" s="203"/>
      <c r="J1082" s="203"/>
    </row>
    <row r="1083" spans="1:10" ht="41.25" thickBot="1">
      <c r="A1083" s="320" t="s">
        <v>103</v>
      </c>
      <c r="B1083" s="321" t="s">
        <v>750</v>
      </c>
      <c r="C1083" s="322">
        <f t="shared" si="0"/>
        <v>2723000</v>
      </c>
      <c r="D1083" s="203"/>
      <c r="E1083" s="203"/>
      <c r="F1083" s="203"/>
      <c r="G1083" s="203"/>
      <c r="H1083" s="203"/>
      <c r="I1083" s="203"/>
      <c r="J1083" s="203"/>
    </row>
    <row r="1084" spans="1:10" ht="41.25" thickBot="1">
      <c r="A1084" s="320" t="s">
        <v>105</v>
      </c>
      <c r="B1084" s="321" t="s">
        <v>751</v>
      </c>
      <c r="C1084" s="322">
        <f t="shared" si="0"/>
        <v>2531465</v>
      </c>
      <c r="D1084" s="203"/>
      <c r="E1084" s="203"/>
      <c r="F1084" s="203"/>
      <c r="G1084" s="203"/>
      <c r="H1084" s="203"/>
      <c r="I1084" s="203"/>
      <c r="J1084" s="203"/>
    </row>
    <row r="1085" spans="1:10" ht="41.25" thickBot="1">
      <c r="A1085" s="320" t="s">
        <v>107</v>
      </c>
      <c r="B1085" s="321" t="s">
        <v>752</v>
      </c>
      <c r="C1085" s="322">
        <f t="shared" si="0"/>
        <v>1659038</v>
      </c>
      <c r="D1085" s="203"/>
      <c r="E1085" s="203"/>
      <c r="F1085" s="203"/>
      <c r="G1085" s="203"/>
      <c r="H1085" s="203"/>
      <c r="I1085" s="203"/>
      <c r="J1085" s="203"/>
    </row>
    <row r="1086" spans="1:10" ht="41.25" thickBot="1">
      <c r="A1086" s="320" t="s">
        <v>109</v>
      </c>
      <c r="B1086" s="321" t="s">
        <v>753</v>
      </c>
      <c r="C1086" s="322">
        <f t="shared" si="0"/>
        <v>2678000</v>
      </c>
      <c r="D1086" s="203"/>
      <c r="E1086" s="203"/>
      <c r="F1086" s="203"/>
      <c r="G1086" s="203"/>
      <c r="H1086" s="203"/>
      <c r="I1086" s="203"/>
      <c r="J1086" s="203"/>
    </row>
    <row r="1087" spans="1:10" ht="41.25" thickBot="1">
      <c r="A1087" s="320" t="s">
        <v>111</v>
      </c>
      <c r="B1087" s="321" t="s">
        <v>754</v>
      </c>
      <c r="C1087" s="322">
        <f t="shared" si="0"/>
        <v>2660000</v>
      </c>
      <c r="D1087" s="203"/>
      <c r="E1087" s="203"/>
      <c r="F1087" s="203"/>
      <c r="G1087" s="203"/>
      <c r="H1087" s="203"/>
      <c r="I1087" s="203"/>
      <c r="J1087" s="203"/>
    </row>
    <row r="1088" spans="1:10" ht="41.25" thickBot="1">
      <c r="A1088" s="320" t="s">
        <v>113</v>
      </c>
      <c r="B1088" s="321" t="s">
        <v>755</v>
      </c>
      <c r="C1088" s="322">
        <f t="shared" si="0"/>
        <v>1867000</v>
      </c>
      <c r="D1088" s="203"/>
      <c r="E1088" s="203"/>
      <c r="F1088" s="203"/>
      <c r="G1088" s="203"/>
      <c r="H1088" s="203"/>
      <c r="I1088" s="203"/>
      <c r="J1088" s="203"/>
    </row>
    <row r="1089" spans="1:10" ht="41.25" thickBot="1">
      <c r="A1089" s="320" t="s">
        <v>115</v>
      </c>
      <c r="B1089" s="321" t="s">
        <v>756</v>
      </c>
      <c r="C1089" s="322">
        <f>C220+C452+C576+C722+C835+C959+C1068</f>
        <v>2715000</v>
      </c>
      <c r="D1089" s="203"/>
      <c r="E1089" s="203"/>
      <c r="F1089" s="203"/>
      <c r="G1089" s="203"/>
      <c r="H1089" s="203"/>
      <c r="I1089" s="203"/>
      <c r="J1089" s="203"/>
    </row>
    <row r="1090" spans="1:10" ht="41.25" thickBot="1">
      <c r="A1090" s="320" t="s">
        <v>117</v>
      </c>
      <c r="B1090" s="321" t="s">
        <v>757</v>
      </c>
      <c r="C1090" s="322">
        <f t="shared" si="0"/>
        <v>2373062.76</v>
      </c>
      <c r="D1090" s="203"/>
      <c r="E1090" s="203"/>
      <c r="F1090" s="203"/>
      <c r="G1090" s="203"/>
      <c r="H1090" s="203"/>
      <c r="I1090" s="203"/>
      <c r="J1090" s="203"/>
    </row>
    <row r="1091" spans="1:10" ht="41.25" thickBot="1">
      <c r="A1091" s="323" t="s">
        <v>120</v>
      </c>
      <c r="B1091" s="324" t="s">
        <v>758</v>
      </c>
      <c r="C1091" s="325">
        <f t="shared" si="0"/>
        <v>2999766</v>
      </c>
      <c r="D1091" s="203"/>
      <c r="E1091" s="203"/>
      <c r="F1091" s="203"/>
      <c r="G1091" s="203"/>
      <c r="H1091" s="203"/>
      <c r="I1091" s="203"/>
      <c r="J1091" s="203"/>
    </row>
    <row r="1092" spans="1:10" ht="21" thickBot="1">
      <c r="A1092" s="326"/>
      <c r="B1092" s="327" t="s">
        <v>759</v>
      </c>
      <c r="C1092" s="328">
        <f>SUM(C1075:C1091)</f>
        <v>53699834.91</v>
      </c>
      <c r="D1092" s="203"/>
      <c r="E1092" s="203"/>
      <c r="F1092" s="203"/>
      <c r="G1092" s="203"/>
      <c r="H1092" s="203"/>
      <c r="I1092" s="203"/>
      <c r="J1092" s="203"/>
    </row>
  </sheetData>
  <sheetProtection selectLockedCells="1" selectUnlockedCells="1"/>
  <mergeCells count="1775">
    <mergeCell ref="A455:B455"/>
    <mergeCell ref="J427:J428"/>
    <mergeCell ref="K427:K428"/>
    <mergeCell ref="L427:L428"/>
    <mergeCell ref="A426:L426"/>
    <mergeCell ref="A427:A428"/>
    <mergeCell ref="B427:B428"/>
    <mergeCell ref="C427:C428"/>
    <mergeCell ref="D427:D428"/>
    <mergeCell ref="J414:J418"/>
    <mergeCell ref="K414:K418"/>
    <mergeCell ref="I414:I418"/>
    <mergeCell ref="E427:E428"/>
    <mergeCell ref="F427:F428"/>
    <mergeCell ref="G427:G428"/>
    <mergeCell ref="H427:H428"/>
    <mergeCell ref="I427:I428"/>
    <mergeCell ref="L414:L418"/>
    <mergeCell ref="A410:L410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F405:F406"/>
    <mergeCell ref="G405:G406"/>
    <mergeCell ref="H405:H406"/>
    <mergeCell ref="J405:J406"/>
    <mergeCell ref="K405:K406"/>
    <mergeCell ref="I405:I406"/>
    <mergeCell ref="J394:J395"/>
    <mergeCell ref="K394:K395"/>
    <mergeCell ref="L394:L395"/>
    <mergeCell ref="L405:L406"/>
    <mergeCell ref="A404:L404"/>
    <mergeCell ref="A405:A406"/>
    <mergeCell ref="B405:B406"/>
    <mergeCell ref="C405:C406"/>
    <mergeCell ref="D405:D406"/>
    <mergeCell ref="E405:E406"/>
    <mergeCell ref="A392:L392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A400:A402"/>
    <mergeCell ref="B400:B402"/>
    <mergeCell ref="C400:C402"/>
    <mergeCell ref="D400:D402"/>
    <mergeCell ref="E400:E402"/>
    <mergeCell ref="G400:G402"/>
    <mergeCell ref="B399:C399"/>
    <mergeCell ref="A397:A398"/>
    <mergeCell ref="B397:B398"/>
    <mergeCell ref="C397:C398"/>
    <mergeCell ref="D397:D398"/>
    <mergeCell ref="E397:E398"/>
    <mergeCell ref="F397:F398"/>
    <mergeCell ref="B396:L396"/>
    <mergeCell ref="F400:F402"/>
    <mergeCell ref="K400:K402"/>
    <mergeCell ref="H397:H398"/>
    <mergeCell ref="I397:I398"/>
    <mergeCell ref="J397:J398"/>
    <mergeCell ref="K397:K398"/>
    <mergeCell ref="L400:L402"/>
    <mergeCell ref="L397:L398"/>
    <mergeCell ref="H400:H402"/>
    <mergeCell ref="I400:I402"/>
    <mergeCell ref="J400:J402"/>
    <mergeCell ref="G397:G398"/>
    <mergeCell ref="A379:A380"/>
    <mergeCell ref="B379:B380"/>
    <mergeCell ref="C379:C380"/>
    <mergeCell ref="D379:D380"/>
    <mergeCell ref="E379:E380"/>
    <mergeCell ref="F379:F380"/>
    <mergeCell ref="A381:A383"/>
    <mergeCell ref="B381:B383"/>
    <mergeCell ref="C381:C383"/>
    <mergeCell ref="D381:D383"/>
    <mergeCell ref="E381:E383"/>
    <mergeCell ref="I381:I383"/>
    <mergeCell ref="J379:J380"/>
    <mergeCell ref="K379:K380"/>
    <mergeCell ref="L381:L383"/>
    <mergeCell ref="F381:F383"/>
    <mergeCell ref="G381:G383"/>
    <mergeCell ref="H381:H383"/>
    <mergeCell ref="G379:G380"/>
    <mergeCell ref="L379:L380"/>
    <mergeCell ref="J381:J383"/>
    <mergeCell ref="K381:K383"/>
    <mergeCell ref="F374:F375"/>
    <mergeCell ref="G374:G375"/>
    <mergeCell ref="H374:H375"/>
    <mergeCell ref="I374:I375"/>
    <mergeCell ref="H379:H380"/>
    <mergeCell ref="I379:I380"/>
    <mergeCell ref="J374:J375"/>
    <mergeCell ref="K374:K375"/>
    <mergeCell ref="L374:L375"/>
    <mergeCell ref="J339:J343"/>
    <mergeCell ref="A373:L373"/>
    <mergeCell ref="A374:A375"/>
    <mergeCell ref="B374:B375"/>
    <mergeCell ref="C374:C375"/>
    <mergeCell ref="D374:D375"/>
    <mergeCell ref="E374:E375"/>
    <mergeCell ref="F327:F329"/>
    <mergeCell ref="G327:G329"/>
    <mergeCell ref="K339:K343"/>
    <mergeCell ref="L339:L343"/>
    <mergeCell ref="A338:L338"/>
    <mergeCell ref="A339:A343"/>
    <mergeCell ref="B339:B343"/>
    <mergeCell ref="C339:C343"/>
    <mergeCell ref="D339:D343"/>
    <mergeCell ref="E339:E343"/>
    <mergeCell ref="A353:L353"/>
    <mergeCell ref="A355:A357"/>
    <mergeCell ref="B355:B357"/>
    <mergeCell ref="F364:F365"/>
    <mergeCell ref="G364:G365"/>
    <mergeCell ref="A327:A329"/>
    <mergeCell ref="B327:B329"/>
    <mergeCell ref="C327:C329"/>
    <mergeCell ref="D327:D329"/>
    <mergeCell ref="E327:E329"/>
    <mergeCell ref="C364:C365"/>
    <mergeCell ref="H358:H359"/>
    <mergeCell ref="I358:I359"/>
    <mergeCell ref="J358:J359"/>
    <mergeCell ref="E364:E365"/>
    <mergeCell ref="I364:I365"/>
    <mergeCell ref="D364:D365"/>
    <mergeCell ref="J364:J365"/>
    <mergeCell ref="K364:K365"/>
    <mergeCell ref="H364:H365"/>
    <mergeCell ref="G358:G359"/>
    <mergeCell ref="A358:A359"/>
    <mergeCell ref="B358:B359"/>
    <mergeCell ref="C358:C359"/>
    <mergeCell ref="D358:D359"/>
    <mergeCell ref="E358:E359"/>
    <mergeCell ref="A364:A365"/>
    <mergeCell ref="B364:B365"/>
    <mergeCell ref="L358:L359"/>
    <mergeCell ref="A330:A332"/>
    <mergeCell ref="B330:B332"/>
    <mergeCell ref="C330:C332"/>
    <mergeCell ref="D330:D332"/>
    <mergeCell ref="E330:E332"/>
    <mergeCell ref="F330:F332"/>
    <mergeCell ref="H330:H332"/>
    <mergeCell ref="I330:I332"/>
    <mergeCell ref="J330:J332"/>
    <mergeCell ref="J327:J329"/>
    <mergeCell ref="K327:K329"/>
    <mergeCell ref="L327:L329"/>
    <mergeCell ref="G330:G332"/>
    <mergeCell ref="L355:L357"/>
    <mergeCell ref="H327:H329"/>
    <mergeCell ref="I327:I329"/>
    <mergeCell ref="I355:I357"/>
    <mergeCell ref="J355:J357"/>
    <mergeCell ref="K355:K357"/>
    <mergeCell ref="K330:K332"/>
    <mergeCell ref="L330:L332"/>
    <mergeCell ref="J333:J334"/>
    <mergeCell ref="K333:K334"/>
    <mergeCell ref="H339:H343"/>
    <mergeCell ref="I339:I343"/>
    <mergeCell ref="A333:A334"/>
    <mergeCell ref="B333:B334"/>
    <mergeCell ref="C333:C334"/>
    <mergeCell ref="D333:D334"/>
    <mergeCell ref="E333:E334"/>
    <mergeCell ref="F339:F343"/>
    <mergeCell ref="G339:G343"/>
    <mergeCell ref="C355:C357"/>
    <mergeCell ref="D355:D357"/>
    <mergeCell ref="E355:E357"/>
    <mergeCell ref="A385:L385"/>
    <mergeCell ref="G355:G357"/>
    <mergeCell ref="H355:H357"/>
    <mergeCell ref="F358:F359"/>
    <mergeCell ref="F355:F357"/>
    <mergeCell ref="K358:K359"/>
    <mergeCell ref="L364:L365"/>
    <mergeCell ref="J335:J336"/>
    <mergeCell ref="K335:K336"/>
    <mergeCell ref="L335:L336"/>
    <mergeCell ref="L333:L334"/>
    <mergeCell ref="A335:A336"/>
    <mergeCell ref="B335:B336"/>
    <mergeCell ref="C335:C336"/>
    <mergeCell ref="D335:D336"/>
    <mergeCell ref="E335:E336"/>
    <mergeCell ref="I312:I313"/>
    <mergeCell ref="F335:F336"/>
    <mergeCell ref="G335:G336"/>
    <mergeCell ref="H335:H336"/>
    <mergeCell ref="I335:I336"/>
    <mergeCell ref="F333:F334"/>
    <mergeCell ref="G333:G334"/>
    <mergeCell ref="H333:H334"/>
    <mergeCell ref="I333:I334"/>
    <mergeCell ref="A326:L326"/>
    <mergeCell ref="G300:G301"/>
    <mergeCell ref="A310:L310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H300:H301"/>
    <mergeCell ref="J312:J313"/>
    <mergeCell ref="K312:K313"/>
    <mergeCell ref="L312:L313"/>
    <mergeCell ref="A300:A301"/>
    <mergeCell ref="B300:B301"/>
    <mergeCell ref="C300:C301"/>
    <mergeCell ref="D300:D301"/>
    <mergeCell ref="E300:E301"/>
    <mergeCell ref="F300:F301"/>
    <mergeCell ref="A302:A308"/>
    <mergeCell ref="B302:B308"/>
    <mergeCell ref="C302:C308"/>
    <mergeCell ref="D302:D308"/>
    <mergeCell ref="E302:E308"/>
    <mergeCell ref="I302:I308"/>
    <mergeCell ref="I300:I301"/>
    <mergeCell ref="J300:J301"/>
    <mergeCell ref="K300:K301"/>
    <mergeCell ref="L302:L308"/>
    <mergeCell ref="F302:F308"/>
    <mergeCell ref="G302:G308"/>
    <mergeCell ref="H302:H308"/>
    <mergeCell ref="L300:L301"/>
    <mergeCell ref="J302:J308"/>
    <mergeCell ref="K302:K308"/>
    <mergeCell ref="A285:L285"/>
    <mergeCell ref="A290:A299"/>
    <mergeCell ref="B290:B299"/>
    <mergeCell ref="C290:C299"/>
    <mergeCell ref="D290:D299"/>
    <mergeCell ref="E290:E299"/>
    <mergeCell ref="F290:F299"/>
    <mergeCell ref="G290:G299"/>
    <mergeCell ref="H290:H299"/>
    <mergeCell ref="I290:I299"/>
    <mergeCell ref="J290:J299"/>
    <mergeCell ref="K290:K299"/>
    <mergeCell ref="L290:L299"/>
    <mergeCell ref="A248:L248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J250:J252"/>
    <mergeCell ref="K250:K252"/>
    <mergeCell ref="L250:L252"/>
    <mergeCell ref="A260:A264"/>
    <mergeCell ref="B260:B264"/>
    <mergeCell ref="C260:C264"/>
    <mergeCell ref="J260:J264"/>
    <mergeCell ref="K260:K264"/>
    <mergeCell ref="L260:L264"/>
    <mergeCell ref="D260:D264"/>
    <mergeCell ref="E260:E264"/>
    <mergeCell ref="F260:F264"/>
    <mergeCell ref="G260:G264"/>
    <mergeCell ref="H260:H264"/>
    <mergeCell ref="I260:I264"/>
    <mergeCell ref="L245:L246"/>
    <mergeCell ref="F245:F246"/>
    <mergeCell ref="G245:G246"/>
    <mergeCell ref="H245:H246"/>
    <mergeCell ref="J245:J246"/>
    <mergeCell ref="K245:K246"/>
    <mergeCell ref="A259:L259"/>
    <mergeCell ref="A245:A246"/>
    <mergeCell ref="K271:K275"/>
    <mergeCell ref="F265:F268"/>
    <mergeCell ref="H265:H268"/>
    <mergeCell ref="A271:A275"/>
    <mergeCell ref="B271:B275"/>
    <mergeCell ref="C271:C275"/>
    <mergeCell ref="D271:D275"/>
    <mergeCell ref="E271:E275"/>
    <mergeCell ref="H271:H275"/>
    <mergeCell ref="C265:C268"/>
    <mergeCell ref="D265:D268"/>
    <mergeCell ref="E265:E268"/>
    <mergeCell ref="G265:G268"/>
    <mergeCell ref="L271:L275"/>
    <mergeCell ref="F271:F275"/>
    <mergeCell ref="G271:G275"/>
    <mergeCell ref="L265:L268"/>
    <mergeCell ref="I271:I275"/>
    <mergeCell ref="J271:J275"/>
    <mergeCell ref="I265:I268"/>
    <mergeCell ref="B245:B246"/>
    <mergeCell ref="C245:C246"/>
    <mergeCell ref="D245:D246"/>
    <mergeCell ref="E245:E246"/>
    <mergeCell ref="I245:I246"/>
    <mergeCell ref="H243:H244"/>
    <mergeCell ref="I243:I244"/>
    <mergeCell ref="J265:J268"/>
    <mergeCell ref="K265:K268"/>
    <mergeCell ref="B278:B279"/>
    <mergeCell ref="A277:L277"/>
    <mergeCell ref="A278:A279"/>
    <mergeCell ref="C278:C279"/>
    <mergeCell ref="D278:D279"/>
    <mergeCell ref="A265:A268"/>
    <mergeCell ref="B265:B268"/>
    <mergeCell ref="F278:F279"/>
    <mergeCell ref="A282:A283"/>
    <mergeCell ref="B282:B283"/>
    <mergeCell ref="D282:D283"/>
    <mergeCell ref="E282:E283"/>
    <mergeCell ref="F282:F283"/>
    <mergeCell ref="G282:G283"/>
    <mergeCell ref="C282:C283"/>
    <mergeCell ref="E278:E279"/>
    <mergeCell ref="K278:K279"/>
    <mergeCell ref="L278:L279"/>
    <mergeCell ref="I282:I283"/>
    <mergeCell ref="J282:J283"/>
    <mergeCell ref="J240:J242"/>
    <mergeCell ref="K240:K242"/>
    <mergeCell ref="L240:L242"/>
    <mergeCell ref="G243:G244"/>
    <mergeCell ref="L243:L244"/>
    <mergeCell ref="A243:A244"/>
    <mergeCell ref="B243:B244"/>
    <mergeCell ref="C243:C244"/>
    <mergeCell ref="D243:D244"/>
    <mergeCell ref="E243:E244"/>
    <mergeCell ref="F243:F244"/>
    <mergeCell ref="K282:K283"/>
    <mergeCell ref="L282:L283"/>
    <mergeCell ref="J278:J279"/>
    <mergeCell ref="G278:G279"/>
    <mergeCell ref="H278:H279"/>
    <mergeCell ref="I278:I279"/>
    <mergeCell ref="H282:H283"/>
    <mergeCell ref="J243:J244"/>
    <mergeCell ref="K243:K244"/>
    <mergeCell ref="A240:A242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E316:E321"/>
    <mergeCell ref="F316:F321"/>
    <mergeCell ref="G316:G321"/>
    <mergeCell ref="H316:H321"/>
    <mergeCell ref="I316:I321"/>
    <mergeCell ref="A315:L315"/>
    <mergeCell ref="A316:A321"/>
    <mergeCell ref="B316:B321"/>
    <mergeCell ref="C316:C321"/>
    <mergeCell ref="D316:D321"/>
    <mergeCell ref="J316:J321"/>
    <mergeCell ref="K316:K321"/>
    <mergeCell ref="L316:L321"/>
    <mergeCell ref="F233:F234"/>
    <mergeCell ref="G233:G234"/>
    <mergeCell ref="H233:H234"/>
    <mergeCell ref="I233:I234"/>
    <mergeCell ref="J233:J234"/>
    <mergeCell ref="K233:K234"/>
    <mergeCell ref="E196:E198"/>
    <mergeCell ref="F196:F198"/>
    <mergeCell ref="G196:G198"/>
    <mergeCell ref="H196:H198"/>
    <mergeCell ref="A236:L236"/>
    <mergeCell ref="A233:A234"/>
    <mergeCell ref="B233:B234"/>
    <mergeCell ref="C233:C234"/>
    <mergeCell ref="D233:D234"/>
    <mergeCell ref="E233:E234"/>
    <mergeCell ref="A223:B223"/>
    <mergeCell ref="G200:G201"/>
    <mergeCell ref="H200:H201"/>
    <mergeCell ref="I200:I201"/>
    <mergeCell ref="J200:J201"/>
    <mergeCell ref="A194:L194"/>
    <mergeCell ref="A196:A198"/>
    <mergeCell ref="B196:B198"/>
    <mergeCell ref="C196:C198"/>
    <mergeCell ref="D196:D198"/>
    <mergeCell ref="L190:L191"/>
    <mergeCell ref="A188:L18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K200:K201"/>
    <mergeCell ref="L200:L201"/>
    <mergeCell ref="I196:I198"/>
    <mergeCell ref="J196:J198"/>
    <mergeCell ref="K196:K198"/>
    <mergeCell ref="L196:L198"/>
    <mergeCell ref="A200:A201"/>
    <mergeCell ref="B200:B201"/>
    <mergeCell ref="C200:C201"/>
    <mergeCell ref="D200:D201"/>
    <mergeCell ref="E200:E201"/>
    <mergeCell ref="F200:F201"/>
    <mergeCell ref="I190:I191"/>
    <mergeCell ref="J190:J191"/>
    <mergeCell ref="K190:K191"/>
    <mergeCell ref="A182:A184"/>
    <mergeCell ref="B182:B184"/>
    <mergeCell ref="C182:C184"/>
    <mergeCell ref="D182:D184"/>
    <mergeCell ref="E182:E184"/>
    <mergeCell ref="F182:F184"/>
    <mergeCell ref="G182:G184"/>
    <mergeCell ref="L179:L180"/>
    <mergeCell ref="A174:L174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B166:L166"/>
    <mergeCell ref="A165:L165"/>
    <mergeCell ref="H182:H184"/>
    <mergeCell ref="I182:I184"/>
    <mergeCell ref="J182:J184"/>
    <mergeCell ref="K182:K184"/>
    <mergeCell ref="L182:L184"/>
    <mergeCell ref="I179:I180"/>
    <mergeCell ref="J179:J180"/>
    <mergeCell ref="K179:K180"/>
    <mergeCell ref="J150:J151"/>
    <mergeCell ref="K150:K151"/>
    <mergeCell ref="L150:L151"/>
    <mergeCell ref="F150:F151"/>
    <mergeCell ref="G150:G151"/>
    <mergeCell ref="H150:H151"/>
    <mergeCell ref="A150:A151"/>
    <mergeCell ref="B150:B151"/>
    <mergeCell ref="C150:C151"/>
    <mergeCell ref="D150:D151"/>
    <mergeCell ref="E150:E151"/>
    <mergeCell ref="I150:I151"/>
    <mergeCell ref="J148:J149"/>
    <mergeCell ref="K148:K149"/>
    <mergeCell ref="J144:J145"/>
    <mergeCell ref="K144:K145"/>
    <mergeCell ref="H144:H145"/>
    <mergeCell ref="I144:I145"/>
    <mergeCell ref="L144:L145"/>
    <mergeCell ref="A148:A149"/>
    <mergeCell ref="B148:B149"/>
    <mergeCell ref="C148:C149"/>
    <mergeCell ref="D148:D149"/>
    <mergeCell ref="E148:E149"/>
    <mergeCell ref="F148:F149"/>
    <mergeCell ref="G148:G149"/>
    <mergeCell ref="L148:L149"/>
    <mergeCell ref="A144:A145"/>
    <mergeCell ref="B144:B145"/>
    <mergeCell ref="C144:C145"/>
    <mergeCell ref="D144:D145"/>
    <mergeCell ref="E144:E145"/>
    <mergeCell ref="F144:F145"/>
    <mergeCell ref="G144:G145"/>
    <mergeCell ref="J142:J143"/>
    <mergeCell ref="K142:K143"/>
    <mergeCell ref="L142:L143"/>
    <mergeCell ref="A142:A143"/>
    <mergeCell ref="B142:B143"/>
    <mergeCell ref="C142:C143"/>
    <mergeCell ref="D142:D143"/>
    <mergeCell ref="E142:E143"/>
    <mergeCell ref="F142:F143"/>
    <mergeCell ref="F227:F228"/>
    <mergeCell ref="G227:G228"/>
    <mergeCell ref="H227:H228"/>
    <mergeCell ref="I227:I228"/>
    <mergeCell ref="G142:G143"/>
    <mergeCell ref="H142:H143"/>
    <mergeCell ref="I142:I143"/>
    <mergeCell ref="H148:H149"/>
    <mergeCell ref="I148:I149"/>
    <mergeCell ref="A158:L158"/>
    <mergeCell ref="J227:J228"/>
    <mergeCell ref="K227:K228"/>
    <mergeCell ref="L227:L228"/>
    <mergeCell ref="A139:L139"/>
    <mergeCell ref="A226:L226"/>
    <mergeCell ref="A227:A228"/>
    <mergeCell ref="B227:B228"/>
    <mergeCell ref="C227:C228"/>
    <mergeCell ref="D227:D228"/>
    <mergeCell ref="E227:E228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A112:L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J113:J114"/>
    <mergeCell ref="K113:K114"/>
    <mergeCell ref="L113:L114"/>
    <mergeCell ref="A116:A117"/>
    <mergeCell ref="B116:B117"/>
    <mergeCell ref="C116:C117"/>
    <mergeCell ref="D116:D117"/>
    <mergeCell ref="E116:E117"/>
    <mergeCell ref="F116:F117"/>
    <mergeCell ref="H116:H117"/>
    <mergeCell ref="I116:I117"/>
    <mergeCell ref="L116:L117"/>
    <mergeCell ref="K118:K119"/>
    <mergeCell ref="L118:L119"/>
    <mergeCell ref="A120:A121"/>
    <mergeCell ref="B120:B121"/>
    <mergeCell ref="C120:C121"/>
    <mergeCell ref="D120:D121"/>
    <mergeCell ref="E120:E121"/>
    <mergeCell ref="K116:K117"/>
    <mergeCell ref="A118:A119"/>
    <mergeCell ref="I113:I114"/>
    <mergeCell ref="F118:F119"/>
    <mergeCell ref="G118:G119"/>
    <mergeCell ref="H118:H119"/>
    <mergeCell ref="I118:I119"/>
    <mergeCell ref="J116:J117"/>
    <mergeCell ref="J118:J119"/>
    <mergeCell ref="G116:G117"/>
    <mergeCell ref="H123:H124"/>
    <mergeCell ref="I123:I124"/>
    <mergeCell ref="J123:J124"/>
    <mergeCell ref="K123:K124"/>
    <mergeCell ref="G123:G124"/>
    <mergeCell ref="G120:G121"/>
    <mergeCell ref="H120:H121"/>
    <mergeCell ref="L123:L124"/>
    <mergeCell ref="J120:J121"/>
    <mergeCell ref="K120:K121"/>
    <mergeCell ref="L120:L121"/>
    <mergeCell ref="A123:A124"/>
    <mergeCell ref="B123:B124"/>
    <mergeCell ref="C123:C124"/>
    <mergeCell ref="D123:D124"/>
    <mergeCell ref="E123:E124"/>
    <mergeCell ref="F123:F124"/>
    <mergeCell ref="B118:B119"/>
    <mergeCell ref="C118:C119"/>
    <mergeCell ref="D118:D119"/>
    <mergeCell ref="E118:E119"/>
    <mergeCell ref="I120:I121"/>
    <mergeCell ref="F120:F121"/>
    <mergeCell ref="H96:H100"/>
    <mergeCell ref="I96:I100"/>
    <mergeCell ref="J96:J100"/>
    <mergeCell ref="K96:K100"/>
    <mergeCell ref="L96:L100"/>
    <mergeCell ref="A87:L87"/>
    <mergeCell ref="H88:H92"/>
    <mergeCell ref="I88:I92"/>
    <mergeCell ref="G88:G92"/>
    <mergeCell ref="J88:J92"/>
    <mergeCell ref="K88:K92"/>
    <mergeCell ref="L88:L92"/>
    <mergeCell ref="A96:A100"/>
    <mergeCell ref="B96:B100"/>
    <mergeCell ref="C96:C100"/>
    <mergeCell ref="D96:D100"/>
    <mergeCell ref="E96:E100"/>
    <mergeCell ref="A88:A92"/>
    <mergeCell ref="B88:B92"/>
    <mergeCell ref="C88:C92"/>
    <mergeCell ref="D88:D92"/>
    <mergeCell ref="E88:E92"/>
    <mergeCell ref="F88:F92"/>
    <mergeCell ref="G96:G100"/>
    <mergeCell ref="F96:F100"/>
    <mergeCell ref="A101:A105"/>
    <mergeCell ref="E101:E105"/>
    <mergeCell ref="F101:F105"/>
    <mergeCell ref="G101:G105"/>
    <mergeCell ref="A106:A110"/>
    <mergeCell ref="B106:B110"/>
    <mergeCell ref="C106:C110"/>
    <mergeCell ref="D106:D110"/>
    <mergeCell ref="E106:E110"/>
    <mergeCell ref="F106:F110"/>
    <mergeCell ref="G106:G110"/>
    <mergeCell ref="H106:H110"/>
    <mergeCell ref="I106:I110"/>
    <mergeCell ref="J106:J110"/>
    <mergeCell ref="K106:K110"/>
    <mergeCell ref="L106:L110"/>
    <mergeCell ref="J101:J105"/>
    <mergeCell ref="K101:K105"/>
    <mergeCell ref="L101:L105"/>
    <mergeCell ref="H101:H105"/>
    <mergeCell ref="I101:I105"/>
    <mergeCell ref="B101:B105"/>
    <mergeCell ref="C101:C105"/>
    <mergeCell ref="D101:D105"/>
    <mergeCell ref="J84:J85"/>
    <mergeCell ref="K84:K85"/>
    <mergeCell ref="L84:L85"/>
    <mergeCell ref="A80:L80"/>
    <mergeCell ref="A84:A85"/>
    <mergeCell ref="B84:B85"/>
    <mergeCell ref="C84:C85"/>
    <mergeCell ref="D84:D85"/>
    <mergeCell ref="A66:L66"/>
    <mergeCell ref="A67:A71"/>
    <mergeCell ref="B67:B71"/>
    <mergeCell ref="E84:E85"/>
    <mergeCell ref="F84:F85"/>
    <mergeCell ref="G84:G85"/>
    <mergeCell ref="H84:H85"/>
    <mergeCell ref="I84:I85"/>
    <mergeCell ref="E74:E75"/>
    <mergeCell ref="F74:F75"/>
    <mergeCell ref="I67:I71"/>
    <mergeCell ref="J67:J71"/>
    <mergeCell ref="K67:K71"/>
    <mergeCell ref="L67:L71"/>
    <mergeCell ref="C67:C71"/>
    <mergeCell ref="D67:D71"/>
    <mergeCell ref="E67:E71"/>
    <mergeCell ref="F67:F71"/>
    <mergeCell ref="G67:G71"/>
    <mergeCell ref="H67:H71"/>
    <mergeCell ref="A50:L50"/>
    <mergeCell ref="A54:A62"/>
    <mergeCell ref="B54:B62"/>
    <mergeCell ref="C54:C62"/>
    <mergeCell ref="D54:D62"/>
    <mergeCell ref="E54:E62"/>
    <mergeCell ref="F54:F62"/>
    <mergeCell ref="G54:G62"/>
    <mergeCell ref="H54:H62"/>
    <mergeCell ref="I54:I62"/>
    <mergeCell ref="J54:J62"/>
    <mergeCell ref="K54:K62"/>
    <mergeCell ref="L54:L62"/>
    <mergeCell ref="B28:K28"/>
    <mergeCell ref="A30:A32"/>
    <mergeCell ref="B30:B32"/>
    <mergeCell ref="C30:C32"/>
    <mergeCell ref="D30:D32"/>
    <mergeCell ref="K36:K37"/>
    <mergeCell ref="L36:L37"/>
    <mergeCell ref="F36:F37"/>
    <mergeCell ref="G36:G37"/>
    <mergeCell ref="J33:J34"/>
    <mergeCell ref="K33:K34"/>
    <mergeCell ref="L33:L34"/>
    <mergeCell ref="G30:G32"/>
    <mergeCell ref="H30:H32"/>
    <mergeCell ref="I30:I32"/>
    <mergeCell ref="J30:J32"/>
    <mergeCell ref="H33:H34"/>
    <mergeCell ref="B33:B34"/>
    <mergeCell ref="C33:C34"/>
    <mergeCell ref="D33:D34"/>
    <mergeCell ref="E33:E34"/>
    <mergeCell ref="A36:A37"/>
    <mergeCell ref="B36:B37"/>
    <mergeCell ref="D36:D37"/>
    <mergeCell ref="E36:E37"/>
    <mergeCell ref="F33:F34"/>
    <mergeCell ref="G33:G34"/>
    <mergeCell ref="A16:L16"/>
    <mergeCell ref="A19:L19"/>
    <mergeCell ref="I36:I37"/>
    <mergeCell ref="J36:J37"/>
    <mergeCell ref="H36:H37"/>
    <mergeCell ref="I33:I34"/>
    <mergeCell ref="L30:L32"/>
    <mergeCell ref="A33:A34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F40:F47"/>
    <mergeCell ref="K40:K47"/>
    <mergeCell ref="L40:L47"/>
    <mergeCell ref="J12:J13"/>
    <mergeCell ref="K12:K13"/>
    <mergeCell ref="L12:L13"/>
    <mergeCell ref="B15:K15"/>
    <mergeCell ref="G22:G23"/>
    <mergeCell ref="H22:H23"/>
    <mergeCell ref="I22:I23"/>
    <mergeCell ref="I40:I47"/>
    <mergeCell ref="G40:G47"/>
    <mergeCell ref="H40:H47"/>
    <mergeCell ref="A29:L29"/>
    <mergeCell ref="E30:E32"/>
    <mergeCell ref="F30:F32"/>
    <mergeCell ref="K30:K32"/>
    <mergeCell ref="J40:J47"/>
    <mergeCell ref="A40:A47"/>
    <mergeCell ref="B40:B4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74:G75"/>
    <mergeCell ref="H74:H75"/>
    <mergeCell ref="I74:I75"/>
    <mergeCell ref="A39:L39"/>
    <mergeCell ref="D40:D47"/>
    <mergeCell ref="E40:E47"/>
    <mergeCell ref="C40:C47"/>
    <mergeCell ref="L76:L78"/>
    <mergeCell ref="J74:J75"/>
    <mergeCell ref="K74:K75"/>
    <mergeCell ref="L74:L75"/>
    <mergeCell ref="G76:G78"/>
    <mergeCell ref="A76:A78"/>
    <mergeCell ref="B76:B78"/>
    <mergeCell ref="C76:C78"/>
    <mergeCell ref="D76:D78"/>
    <mergeCell ref="E76:E78"/>
    <mergeCell ref="F76:F78"/>
    <mergeCell ref="H76:H78"/>
    <mergeCell ref="I76:I78"/>
    <mergeCell ref="J76:J78"/>
    <mergeCell ref="K76:K78"/>
    <mergeCell ref="A73:L73"/>
    <mergeCell ref="A74:A75"/>
    <mergeCell ref="B74:B75"/>
    <mergeCell ref="C74:C75"/>
    <mergeCell ref="D74:D75"/>
    <mergeCell ref="I9:I10"/>
    <mergeCell ref="A4:A6"/>
    <mergeCell ref="B4:B6"/>
    <mergeCell ref="C4:C6"/>
    <mergeCell ref="D4:K4"/>
    <mergeCell ref="D5:G5"/>
    <mergeCell ref="H5:K5"/>
    <mergeCell ref="H460:K46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A465:L465"/>
    <mergeCell ref="A462:L462"/>
    <mergeCell ref="J9:J10"/>
    <mergeCell ref="K9:K10"/>
    <mergeCell ref="L9:L10"/>
    <mergeCell ref="A459:A461"/>
    <mergeCell ref="B459:B461"/>
    <mergeCell ref="C459:C461"/>
    <mergeCell ref="D459:K459"/>
    <mergeCell ref="D460:G460"/>
    <mergeCell ref="A469:L469"/>
    <mergeCell ref="A471:K471"/>
    <mergeCell ref="A472:L472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K474:K475"/>
    <mergeCell ref="L474:L475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L477:L478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4:J488"/>
    <mergeCell ref="K484:K488"/>
    <mergeCell ref="L484:L488"/>
    <mergeCell ref="J480:J481"/>
    <mergeCell ref="K480:K481"/>
    <mergeCell ref="L480:L481"/>
    <mergeCell ref="A483:L483"/>
    <mergeCell ref="A484:A488"/>
    <mergeCell ref="B484:B488"/>
    <mergeCell ref="C484:C488"/>
    <mergeCell ref="D489:D490"/>
    <mergeCell ref="E489:E490"/>
    <mergeCell ref="F489:F490"/>
    <mergeCell ref="G484:G488"/>
    <mergeCell ref="H484:H488"/>
    <mergeCell ref="I484:I488"/>
    <mergeCell ref="D484:D488"/>
    <mergeCell ref="E484:E488"/>
    <mergeCell ref="F484:F488"/>
    <mergeCell ref="A493:L493"/>
    <mergeCell ref="G489:G490"/>
    <mergeCell ref="H489:H490"/>
    <mergeCell ref="I489:I490"/>
    <mergeCell ref="J489:J490"/>
    <mergeCell ref="K489:K490"/>
    <mergeCell ref="L489:L490"/>
    <mergeCell ref="A489:A490"/>
    <mergeCell ref="B489:B490"/>
    <mergeCell ref="C489:C490"/>
    <mergeCell ref="A497:L497"/>
    <mergeCell ref="A498:A500"/>
    <mergeCell ref="B498:B500"/>
    <mergeCell ref="C498:C500"/>
    <mergeCell ref="D498:D500"/>
    <mergeCell ref="E498:E500"/>
    <mergeCell ref="F498:F500"/>
    <mergeCell ref="G498:G500"/>
    <mergeCell ref="H498:H500"/>
    <mergeCell ref="I498:I500"/>
    <mergeCell ref="J498:J500"/>
    <mergeCell ref="K498:K500"/>
    <mergeCell ref="L498:L500"/>
    <mergeCell ref="A502:L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A505:A506"/>
    <mergeCell ref="B505:B506"/>
    <mergeCell ref="D505:D506"/>
    <mergeCell ref="E505:E506"/>
    <mergeCell ref="F505:F506"/>
    <mergeCell ref="G505:G506"/>
    <mergeCell ref="H505:H506"/>
    <mergeCell ref="I505:I506"/>
    <mergeCell ref="J505:J506"/>
    <mergeCell ref="K505:K506"/>
    <mergeCell ref="L505:L506"/>
    <mergeCell ref="A507:A508"/>
    <mergeCell ref="B507:B508"/>
    <mergeCell ref="C507:C508"/>
    <mergeCell ref="D507:D508"/>
    <mergeCell ref="E507:E508"/>
    <mergeCell ref="L507:L508"/>
    <mergeCell ref="F507:F508"/>
    <mergeCell ref="G507:G508"/>
    <mergeCell ref="H507:H508"/>
    <mergeCell ref="I507:I508"/>
    <mergeCell ref="J507:J508"/>
    <mergeCell ref="K507:K508"/>
    <mergeCell ref="L511:L512"/>
    <mergeCell ref="A514:L514"/>
    <mergeCell ref="A518:L518"/>
    <mergeCell ref="A510:L510"/>
    <mergeCell ref="A511:A512"/>
    <mergeCell ref="B511:B512"/>
    <mergeCell ref="C511:C512"/>
    <mergeCell ref="D511:D512"/>
    <mergeCell ref="E511:E512"/>
    <mergeCell ref="F511:F512"/>
    <mergeCell ref="J511:J512"/>
    <mergeCell ref="K511:K512"/>
    <mergeCell ref="G511:G512"/>
    <mergeCell ref="H511:H512"/>
    <mergeCell ref="I511:I512"/>
    <mergeCell ref="H532:H533"/>
    <mergeCell ref="I532:I533"/>
    <mergeCell ref="J532:J533"/>
    <mergeCell ref="K532:K533"/>
    <mergeCell ref="L532:L533"/>
    <mergeCell ref="A524:L524"/>
    <mergeCell ref="A530:L530"/>
    <mergeCell ref="A532:A533"/>
    <mergeCell ref="B532:B533"/>
    <mergeCell ref="C532:C533"/>
    <mergeCell ref="D532:D533"/>
    <mergeCell ref="E532:E533"/>
    <mergeCell ref="F532:F533"/>
    <mergeCell ref="G532:G533"/>
    <mergeCell ref="L538:L539"/>
    <mergeCell ref="A536:L536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42:I543"/>
    <mergeCell ref="I538:I539"/>
    <mergeCell ref="J538:J539"/>
    <mergeCell ref="K538:K539"/>
    <mergeCell ref="J542:J543"/>
    <mergeCell ref="K542:K543"/>
    <mergeCell ref="L542:L543"/>
    <mergeCell ref="A541:L541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G549:G550"/>
    <mergeCell ref="A546:L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H549:H550"/>
    <mergeCell ref="I549:I550"/>
    <mergeCell ref="J549:J550"/>
    <mergeCell ref="K549:K550"/>
    <mergeCell ref="L549:L550"/>
    <mergeCell ref="J547:J548"/>
    <mergeCell ref="K547:K548"/>
    <mergeCell ref="L547:L548"/>
    <mergeCell ref="I547:I548"/>
    <mergeCell ref="A552:L552"/>
    <mergeCell ref="A553:A555"/>
    <mergeCell ref="B553:B555"/>
    <mergeCell ref="C553:C555"/>
    <mergeCell ref="D553:D555"/>
    <mergeCell ref="E553:E555"/>
    <mergeCell ref="F553:F555"/>
    <mergeCell ref="G553:G555"/>
    <mergeCell ref="H553:H555"/>
    <mergeCell ref="I553:I555"/>
    <mergeCell ref="J553:J555"/>
    <mergeCell ref="K553:K555"/>
    <mergeCell ref="L553:L555"/>
    <mergeCell ref="A557:A558"/>
    <mergeCell ref="B557:B558"/>
    <mergeCell ref="C557:C558"/>
    <mergeCell ref="D557:D558"/>
    <mergeCell ref="E557:E558"/>
    <mergeCell ref="F557:F558"/>
    <mergeCell ref="A588:L588"/>
    <mergeCell ref="A582:L582"/>
    <mergeCell ref="A579:B579"/>
    <mergeCell ref="G557:G558"/>
    <mergeCell ref="H557:H558"/>
    <mergeCell ref="I557:I558"/>
    <mergeCell ref="J557:J558"/>
    <mergeCell ref="K557:K558"/>
    <mergeCell ref="L557:L558"/>
    <mergeCell ref="A592:L592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K601:K602"/>
    <mergeCell ref="L601:L602"/>
    <mergeCell ref="A604:L604"/>
    <mergeCell ref="G611:G612"/>
    <mergeCell ref="A608:L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A611:A612"/>
    <mergeCell ref="B611:B612"/>
    <mergeCell ref="C611:C612"/>
    <mergeCell ref="D611:D612"/>
    <mergeCell ref="E611:E612"/>
    <mergeCell ref="F611:F612"/>
    <mergeCell ref="H611:H612"/>
    <mergeCell ref="I611:I612"/>
    <mergeCell ref="J611:J612"/>
    <mergeCell ref="K611:K612"/>
    <mergeCell ref="L611:L612"/>
    <mergeCell ref="J609:J610"/>
    <mergeCell ref="K609:K610"/>
    <mergeCell ref="L609:L610"/>
    <mergeCell ref="I609:I610"/>
    <mergeCell ref="A615:L615"/>
    <mergeCell ref="A616:A618"/>
    <mergeCell ref="B616:B618"/>
    <mergeCell ref="C616:C618"/>
    <mergeCell ref="D616:D618"/>
    <mergeCell ref="E616:E618"/>
    <mergeCell ref="F616:F618"/>
    <mergeCell ref="G616:G618"/>
    <mergeCell ref="H616:H618"/>
    <mergeCell ref="I616:I618"/>
    <mergeCell ref="J616:J618"/>
    <mergeCell ref="K616:K618"/>
    <mergeCell ref="L616:L618"/>
    <mergeCell ref="A619:A622"/>
    <mergeCell ref="B619:B622"/>
    <mergeCell ref="C619:C622"/>
    <mergeCell ref="D619:D622"/>
    <mergeCell ref="E619:E622"/>
    <mergeCell ref="F619:F622"/>
    <mergeCell ref="G619:G622"/>
    <mergeCell ref="H619:H622"/>
    <mergeCell ref="I619:I622"/>
    <mergeCell ref="J619:J622"/>
    <mergeCell ref="K619:K622"/>
    <mergeCell ref="L619:L622"/>
    <mergeCell ref="A623:A625"/>
    <mergeCell ref="B623:B625"/>
    <mergeCell ref="C623:C625"/>
    <mergeCell ref="D623:D625"/>
    <mergeCell ref="E623:E625"/>
    <mergeCell ref="F623:F625"/>
    <mergeCell ref="G623:G625"/>
    <mergeCell ref="H623:H625"/>
    <mergeCell ref="I623:I625"/>
    <mergeCell ref="J623:J625"/>
    <mergeCell ref="K623:K625"/>
    <mergeCell ref="L623:L625"/>
    <mergeCell ref="A628:L628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J630:J631"/>
    <mergeCell ref="K630:K631"/>
    <mergeCell ref="L630:L631"/>
    <mergeCell ref="A638:L638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I641:I642"/>
    <mergeCell ref="J641:J642"/>
    <mergeCell ref="K641:K642"/>
    <mergeCell ref="L641:L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J643:J644"/>
    <mergeCell ref="K643:K644"/>
    <mergeCell ref="L643:L644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I645:I646"/>
    <mergeCell ref="J645:J646"/>
    <mergeCell ref="K645:K646"/>
    <mergeCell ref="L645:L646"/>
    <mergeCell ref="F669:F671"/>
    <mergeCell ref="G669:G671"/>
    <mergeCell ref="H669:H671"/>
    <mergeCell ref="I669:I671"/>
    <mergeCell ref="A648:L648"/>
    <mergeCell ref="B649:L649"/>
    <mergeCell ref="B651:L651"/>
    <mergeCell ref="B654:L654"/>
    <mergeCell ref="A657:L657"/>
    <mergeCell ref="A660:L660"/>
    <mergeCell ref="J669:J671"/>
    <mergeCell ref="K669:K671"/>
    <mergeCell ref="L669:L671"/>
    <mergeCell ref="A674:L674"/>
    <mergeCell ref="A665:L665"/>
    <mergeCell ref="A669:A671"/>
    <mergeCell ref="B669:B671"/>
    <mergeCell ref="C669:C671"/>
    <mergeCell ref="D669:D671"/>
    <mergeCell ref="E669:E671"/>
    <mergeCell ref="E688:E689"/>
    <mergeCell ref="F688:F689"/>
    <mergeCell ref="G688:G689"/>
    <mergeCell ref="H688:H689"/>
    <mergeCell ref="I688:I689"/>
    <mergeCell ref="A679:L679"/>
    <mergeCell ref="B681:L681"/>
    <mergeCell ref="B683:L683"/>
    <mergeCell ref="H696:H697"/>
    <mergeCell ref="I696:I697"/>
    <mergeCell ref="J688:J689"/>
    <mergeCell ref="K688:K689"/>
    <mergeCell ref="L688:L689"/>
    <mergeCell ref="A686:L686"/>
    <mergeCell ref="A688:A689"/>
    <mergeCell ref="B688:B689"/>
    <mergeCell ref="C688:C689"/>
    <mergeCell ref="D688:D689"/>
    <mergeCell ref="K696:K697"/>
    <mergeCell ref="L696:L697"/>
    <mergeCell ref="A694:L694"/>
    <mergeCell ref="A696:A697"/>
    <mergeCell ref="B696:B697"/>
    <mergeCell ref="C696:C697"/>
    <mergeCell ref="D696:D697"/>
    <mergeCell ref="E696:E697"/>
    <mergeCell ref="F696:F697"/>
    <mergeCell ref="G696:G697"/>
    <mergeCell ref="A700:L700"/>
    <mergeCell ref="A725:B725"/>
    <mergeCell ref="A637:K637"/>
    <mergeCell ref="A728:A730"/>
    <mergeCell ref="B728:B730"/>
    <mergeCell ref="C728:C730"/>
    <mergeCell ref="D728:K728"/>
    <mergeCell ref="D729:G729"/>
    <mergeCell ref="H729:K729"/>
    <mergeCell ref="J696:J697"/>
    <mergeCell ref="A731:L731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5:I736"/>
    <mergeCell ref="I744:I745"/>
    <mergeCell ref="J744:J745"/>
    <mergeCell ref="J735:J736"/>
    <mergeCell ref="K735:K736"/>
    <mergeCell ref="L735:L736"/>
    <mergeCell ref="A738:K738"/>
    <mergeCell ref="K744:K745"/>
    <mergeCell ref="L744:L745"/>
    <mergeCell ref="A739:L739"/>
    <mergeCell ref="A744:A745"/>
    <mergeCell ref="B744:B745"/>
    <mergeCell ref="D744:D745"/>
    <mergeCell ref="E744:E745"/>
    <mergeCell ref="F744:F745"/>
    <mergeCell ref="G744:G745"/>
    <mergeCell ref="H744:H745"/>
    <mergeCell ref="A747:L747"/>
    <mergeCell ref="A748:A749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L748:L749"/>
    <mergeCell ref="A752:L752"/>
    <mergeCell ref="A755:L755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I758:I759"/>
    <mergeCell ref="J758:J759"/>
    <mergeCell ref="K758:K759"/>
    <mergeCell ref="L758:L759"/>
    <mergeCell ref="A760:A761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G764:G765"/>
    <mergeCell ref="H764:H765"/>
    <mergeCell ref="I764:I765"/>
    <mergeCell ref="J760:J761"/>
    <mergeCell ref="K760:K761"/>
    <mergeCell ref="L760:L761"/>
    <mergeCell ref="J764:J765"/>
    <mergeCell ref="K764:K765"/>
    <mergeCell ref="L764:L765"/>
    <mergeCell ref="A763:L763"/>
    <mergeCell ref="A764:A765"/>
    <mergeCell ref="B764:B765"/>
    <mergeCell ref="C764:C765"/>
    <mergeCell ref="D764:D765"/>
    <mergeCell ref="E764:E765"/>
    <mergeCell ref="F764:F765"/>
    <mergeCell ref="A767:L767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I768:I769"/>
    <mergeCell ref="J768:J769"/>
    <mergeCell ref="K768:K769"/>
    <mergeCell ref="L768:L769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I770:I771"/>
    <mergeCell ref="J770:J771"/>
    <mergeCell ref="K770:K771"/>
    <mergeCell ref="L770:L771"/>
    <mergeCell ref="A773:L773"/>
    <mergeCell ref="A774:A777"/>
    <mergeCell ref="B774:B777"/>
    <mergeCell ref="C774:C777"/>
    <mergeCell ref="D774:D777"/>
    <mergeCell ref="E774:E777"/>
    <mergeCell ref="F774:F777"/>
    <mergeCell ref="G774:G777"/>
    <mergeCell ref="H774:H777"/>
    <mergeCell ref="I774:I777"/>
    <mergeCell ref="J774:J777"/>
    <mergeCell ref="K774:K777"/>
    <mergeCell ref="L774:L777"/>
    <mergeCell ref="A779:L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L780:L781"/>
    <mergeCell ref="A783:A784"/>
    <mergeCell ref="B783:B784"/>
    <mergeCell ref="C783:C784"/>
    <mergeCell ref="D783:D784"/>
    <mergeCell ref="E783:E784"/>
    <mergeCell ref="F783:F784"/>
    <mergeCell ref="G783:G784"/>
    <mergeCell ref="H783:H784"/>
    <mergeCell ref="I783:I784"/>
    <mergeCell ref="J783:J784"/>
    <mergeCell ref="K783:K784"/>
    <mergeCell ref="L783:L784"/>
    <mergeCell ref="A786:L786"/>
    <mergeCell ref="A787:A788"/>
    <mergeCell ref="B787:B788"/>
    <mergeCell ref="C787:C788"/>
    <mergeCell ref="D787:D788"/>
    <mergeCell ref="E787:E788"/>
    <mergeCell ref="F787:F788"/>
    <mergeCell ref="A800:L800"/>
    <mergeCell ref="A793:L793"/>
    <mergeCell ref="A796:L796"/>
    <mergeCell ref="A790:L790"/>
    <mergeCell ref="G787:G788"/>
    <mergeCell ref="H787:H788"/>
    <mergeCell ref="I787:I788"/>
    <mergeCell ref="J787:J788"/>
    <mergeCell ref="K787:K788"/>
    <mergeCell ref="L787:L788"/>
    <mergeCell ref="A803:L803"/>
    <mergeCell ref="A805:A806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L805:L806"/>
    <mergeCell ref="A807:A808"/>
    <mergeCell ref="B807:B808"/>
    <mergeCell ref="C807:C808"/>
    <mergeCell ref="D807:D808"/>
    <mergeCell ref="E807:E808"/>
    <mergeCell ref="F807:F808"/>
    <mergeCell ref="G807:G808"/>
    <mergeCell ref="A810:L810"/>
    <mergeCell ref="H807:H808"/>
    <mergeCell ref="I807:I808"/>
    <mergeCell ref="J807:J808"/>
    <mergeCell ref="K807:K808"/>
    <mergeCell ref="L807:L808"/>
    <mergeCell ref="A813:L813"/>
    <mergeCell ref="A838:B838"/>
    <mergeCell ref="A842:A844"/>
    <mergeCell ref="B842:B844"/>
    <mergeCell ref="C842:C844"/>
    <mergeCell ref="D842:K842"/>
    <mergeCell ref="D843:G843"/>
    <mergeCell ref="H843:K843"/>
    <mergeCell ref="A845:L845"/>
    <mergeCell ref="A851:A853"/>
    <mergeCell ref="B851:B853"/>
    <mergeCell ref="C851:C853"/>
    <mergeCell ref="D851:D853"/>
    <mergeCell ref="E851:E853"/>
    <mergeCell ref="F851:F853"/>
    <mergeCell ref="G851:G853"/>
    <mergeCell ref="H851:H853"/>
    <mergeCell ref="I851:I853"/>
    <mergeCell ref="G858:G859"/>
    <mergeCell ref="H858:H859"/>
    <mergeCell ref="I858:I859"/>
    <mergeCell ref="J851:J853"/>
    <mergeCell ref="K851:K853"/>
    <mergeCell ref="L851:L853"/>
    <mergeCell ref="J858:J859"/>
    <mergeCell ref="K858:K859"/>
    <mergeCell ref="L858:L859"/>
    <mergeCell ref="A857:L857"/>
    <mergeCell ref="A858:A859"/>
    <mergeCell ref="B858:B859"/>
    <mergeCell ref="C858:C859"/>
    <mergeCell ref="D858:D859"/>
    <mergeCell ref="E858:E859"/>
    <mergeCell ref="F858:F859"/>
    <mergeCell ref="A862:L862"/>
    <mergeCell ref="A864:A865"/>
    <mergeCell ref="B864:B865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K864:K865"/>
    <mergeCell ref="L864:L865"/>
    <mergeCell ref="A869:L869"/>
    <mergeCell ref="A870:A871"/>
    <mergeCell ref="B870:B871"/>
    <mergeCell ref="C870:C871"/>
    <mergeCell ref="D870:D871"/>
    <mergeCell ref="E870:E871"/>
    <mergeCell ref="F870:F871"/>
    <mergeCell ref="G870:G871"/>
    <mergeCell ref="H870:H871"/>
    <mergeCell ref="I870:I871"/>
    <mergeCell ref="J870:J871"/>
    <mergeCell ref="K870:K871"/>
    <mergeCell ref="L870:L871"/>
    <mergeCell ref="A872:A873"/>
    <mergeCell ref="B872:B873"/>
    <mergeCell ref="C872:C873"/>
    <mergeCell ref="D872:D873"/>
    <mergeCell ref="E872:E873"/>
    <mergeCell ref="F872:F873"/>
    <mergeCell ref="G872:G873"/>
    <mergeCell ref="H872:H873"/>
    <mergeCell ref="I872:I873"/>
    <mergeCell ref="J872:J873"/>
    <mergeCell ref="K872:K873"/>
    <mergeCell ref="L872:L873"/>
    <mergeCell ref="A876:L876"/>
    <mergeCell ref="A877:A878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G883:G884"/>
    <mergeCell ref="H883:H884"/>
    <mergeCell ref="I883:I884"/>
    <mergeCell ref="J877:J878"/>
    <mergeCell ref="K877:K878"/>
    <mergeCell ref="L877:L878"/>
    <mergeCell ref="J883:J884"/>
    <mergeCell ref="K883:K884"/>
    <mergeCell ref="L883:L884"/>
    <mergeCell ref="A882:L882"/>
    <mergeCell ref="A883:A884"/>
    <mergeCell ref="B883:B884"/>
    <mergeCell ref="C883:C884"/>
    <mergeCell ref="D883:D884"/>
    <mergeCell ref="E883:E884"/>
    <mergeCell ref="F883:F884"/>
    <mergeCell ref="A886:L886"/>
    <mergeCell ref="A890:L890"/>
    <mergeCell ref="A892:A893"/>
    <mergeCell ref="B892:B893"/>
    <mergeCell ref="C892:C893"/>
    <mergeCell ref="D892:D893"/>
    <mergeCell ref="E892:E893"/>
    <mergeCell ref="F892:F893"/>
    <mergeCell ref="G892:G893"/>
    <mergeCell ref="H892:H893"/>
    <mergeCell ref="I892:I893"/>
    <mergeCell ref="J892:J893"/>
    <mergeCell ref="K892:K893"/>
    <mergeCell ref="L892:L893"/>
    <mergeCell ref="A894:A895"/>
    <mergeCell ref="B894:B895"/>
    <mergeCell ref="C894:C895"/>
    <mergeCell ref="D894:D895"/>
    <mergeCell ref="E894:E895"/>
    <mergeCell ref="F894:F895"/>
    <mergeCell ref="G894:G895"/>
    <mergeCell ref="H894:H895"/>
    <mergeCell ref="I894:I895"/>
    <mergeCell ref="J894:J895"/>
    <mergeCell ref="K894:K895"/>
    <mergeCell ref="L894:L895"/>
    <mergeCell ref="H896:H897"/>
    <mergeCell ref="I896:I897"/>
    <mergeCell ref="J896:J897"/>
    <mergeCell ref="K896:K897"/>
    <mergeCell ref="L896:L897"/>
    <mergeCell ref="A896:A897"/>
    <mergeCell ref="B896:B897"/>
    <mergeCell ref="C896:C897"/>
    <mergeCell ref="D896:D897"/>
    <mergeCell ref="E896:E897"/>
    <mergeCell ref="C910:C911"/>
    <mergeCell ref="D910:D911"/>
    <mergeCell ref="E910:E911"/>
    <mergeCell ref="F910:F911"/>
    <mergeCell ref="G910:G911"/>
    <mergeCell ref="G896:G897"/>
    <mergeCell ref="F896:F897"/>
    <mergeCell ref="H910:H911"/>
    <mergeCell ref="I910:I911"/>
    <mergeCell ref="J910:J911"/>
    <mergeCell ref="K910:K911"/>
    <mergeCell ref="L910:L911"/>
    <mergeCell ref="A899:L899"/>
    <mergeCell ref="A902:L902"/>
    <mergeCell ref="A906:L906"/>
    <mergeCell ref="A910:A911"/>
    <mergeCell ref="B910:B911"/>
    <mergeCell ref="E924:E927"/>
    <mergeCell ref="A913:L913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K924:K927"/>
    <mergeCell ref="I915:I916"/>
    <mergeCell ref="J915:J916"/>
    <mergeCell ref="K915:K916"/>
    <mergeCell ref="L915:L916"/>
    <mergeCell ref="A922:L922"/>
    <mergeCell ref="A924:A927"/>
    <mergeCell ref="B924:B927"/>
    <mergeCell ref="C924:C927"/>
    <mergeCell ref="D924:D927"/>
    <mergeCell ref="H966:K966"/>
    <mergeCell ref="A934:L934"/>
    <mergeCell ref="A931:L931"/>
    <mergeCell ref="L924:L927"/>
    <mergeCell ref="A929:L929"/>
    <mergeCell ref="F924:F927"/>
    <mergeCell ref="G924:G927"/>
    <mergeCell ref="H924:H927"/>
    <mergeCell ref="I924:I927"/>
    <mergeCell ref="J924:J927"/>
    <mergeCell ref="A972:L972"/>
    <mergeCell ref="L974:L975"/>
    <mergeCell ref="A968:L968"/>
    <mergeCell ref="A938:L938"/>
    <mergeCell ref="A962:B962"/>
    <mergeCell ref="A965:A967"/>
    <mergeCell ref="B965:B967"/>
    <mergeCell ref="C965:C967"/>
    <mergeCell ref="D965:K965"/>
    <mergeCell ref="D966:G966"/>
    <mergeCell ref="A977:L977"/>
    <mergeCell ref="A978:A979"/>
    <mergeCell ref="B978:B979"/>
    <mergeCell ref="C978:C979"/>
    <mergeCell ref="D978:D979"/>
    <mergeCell ref="E978:E979"/>
    <mergeCell ref="F978:F979"/>
    <mergeCell ref="G978:G979"/>
    <mergeCell ref="H978:H979"/>
    <mergeCell ref="I978:I979"/>
    <mergeCell ref="J978:J979"/>
    <mergeCell ref="K978:K979"/>
    <mergeCell ref="L978:L979"/>
    <mergeCell ref="A982:L982"/>
    <mergeCell ref="A984:A987"/>
    <mergeCell ref="B984:B987"/>
    <mergeCell ref="C984:C987"/>
    <mergeCell ref="D984:D987"/>
    <mergeCell ref="E984:E987"/>
    <mergeCell ref="F984:F987"/>
    <mergeCell ref="G984:G987"/>
    <mergeCell ref="H984:H987"/>
    <mergeCell ref="I984:I987"/>
    <mergeCell ref="J984:J987"/>
    <mergeCell ref="K984:K987"/>
    <mergeCell ref="L984:L987"/>
    <mergeCell ref="L991:L992"/>
    <mergeCell ref="A990:L990"/>
    <mergeCell ref="A991:A992"/>
    <mergeCell ref="B991:B992"/>
    <mergeCell ref="C991:C992"/>
    <mergeCell ref="D991:D992"/>
    <mergeCell ref="E991:E992"/>
    <mergeCell ref="F991:F992"/>
    <mergeCell ref="G991:G992"/>
    <mergeCell ref="H991:H992"/>
    <mergeCell ref="F995:F997"/>
    <mergeCell ref="G995:G997"/>
    <mergeCell ref="H995:H997"/>
    <mergeCell ref="I995:I997"/>
    <mergeCell ref="J991:J992"/>
    <mergeCell ref="K991:K992"/>
    <mergeCell ref="I991:I992"/>
    <mergeCell ref="I1000:I1002"/>
    <mergeCell ref="J995:J997"/>
    <mergeCell ref="K995:K997"/>
    <mergeCell ref="L995:L997"/>
    <mergeCell ref="A994:L994"/>
    <mergeCell ref="A995:A997"/>
    <mergeCell ref="B995:B997"/>
    <mergeCell ref="C995:C997"/>
    <mergeCell ref="D995:D997"/>
    <mergeCell ref="E995:E997"/>
    <mergeCell ref="F1005:F1006"/>
    <mergeCell ref="A999:L999"/>
    <mergeCell ref="A1000:A1002"/>
    <mergeCell ref="B1000:B1002"/>
    <mergeCell ref="C1000:C1002"/>
    <mergeCell ref="D1000:D1002"/>
    <mergeCell ref="E1000:E1002"/>
    <mergeCell ref="F1000:F1002"/>
    <mergeCell ref="G1000:G1002"/>
    <mergeCell ref="H1000:H1002"/>
    <mergeCell ref="L1005:L1006"/>
    <mergeCell ref="J1000:J1002"/>
    <mergeCell ref="K1000:K1002"/>
    <mergeCell ref="L1000:L1002"/>
    <mergeCell ref="A1004:L1004"/>
    <mergeCell ref="A1005:A1006"/>
    <mergeCell ref="B1005:B1006"/>
    <mergeCell ref="C1005:C1006"/>
    <mergeCell ref="D1005:D1006"/>
    <mergeCell ref="E1005:E1006"/>
    <mergeCell ref="G1005:G1006"/>
    <mergeCell ref="H1005:H1006"/>
    <mergeCell ref="I1005:I1006"/>
    <mergeCell ref="J1005:J1006"/>
    <mergeCell ref="K1005:K1006"/>
    <mergeCell ref="H1007:H1008"/>
    <mergeCell ref="I1007:I1008"/>
    <mergeCell ref="J1007:J1008"/>
    <mergeCell ref="K1007:K1008"/>
    <mergeCell ref="L1007:L1008"/>
    <mergeCell ref="A1007:A1008"/>
    <mergeCell ref="B1007:B1008"/>
    <mergeCell ref="D1007:D1008"/>
    <mergeCell ref="E1007:E1008"/>
    <mergeCell ref="F1007:F1008"/>
    <mergeCell ref="G1007:G1008"/>
    <mergeCell ref="A1011:L1011"/>
    <mergeCell ref="A1014:L1014"/>
    <mergeCell ref="A1016:A1017"/>
    <mergeCell ref="B1016:B1017"/>
    <mergeCell ref="C1016:C1017"/>
    <mergeCell ref="D1016:D1017"/>
    <mergeCell ref="E1016:E1017"/>
    <mergeCell ref="F1016:F1017"/>
    <mergeCell ref="G1016:G1017"/>
    <mergeCell ref="L1016:L1017"/>
    <mergeCell ref="A1019:A1020"/>
    <mergeCell ref="B1019:B1020"/>
    <mergeCell ref="C1019:C1020"/>
    <mergeCell ref="D1019:D1020"/>
    <mergeCell ref="E1019:E1020"/>
    <mergeCell ref="I1019:I1020"/>
    <mergeCell ref="F1019:F1020"/>
    <mergeCell ref="G1019:G1020"/>
    <mergeCell ref="H1019:H1020"/>
    <mergeCell ref="J1019:J1020"/>
    <mergeCell ref="K1019:K1020"/>
    <mergeCell ref="H1016:H1017"/>
    <mergeCell ref="I1016:I1017"/>
    <mergeCell ref="J1016:J1017"/>
    <mergeCell ref="K1016:K1017"/>
    <mergeCell ref="L1019:L1020"/>
    <mergeCell ref="A1022:L1022"/>
    <mergeCell ref="A1025:A1026"/>
    <mergeCell ref="B1025:B1026"/>
    <mergeCell ref="C1025:C1026"/>
    <mergeCell ref="D1025:D1026"/>
    <mergeCell ref="E1025:E1026"/>
    <mergeCell ref="F1025:F1026"/>
    <mergeCell ref="G1025:G1026"/>
    <mergeCell ref="H1025:H1026"/>
    <mergeCell ref="D1046:D1047"/>
    <mergeCell ref="A1044:L1044"/>
    <mergeCell ref="L1046:L1047"/>
    <mergeCell ref="I1025:I1026"/>
    <mergeCell ref="J1025:J1026"/>
    <mergeCell ref="K1025:K1026"/>
    <mergeCell ref="L1025:L1026"/>
    <mergeCell ref="C1048:C1050"/>
    <mergeCell ref="D1048:D1050"/>
    <mergeCell ref="E1048:E1050"/>
    <mergeCell ref="A1041:L1041"/>
    <mergeCell ref="A1037:L1037"/>
    <mergeCell ref="A1028:L1028"/>
    <mergeCell ref="A1032:L1032"/>
    <mergeCell ref="A1035:L1035"/>
    <mergeCell ref="B1046:B1047"/>
    <mergeCell ref="C1046:C1047"/>
    <mergeCell ref="L1048:L1050"/>
    <mergeCell ref="A1071:B1071"/>
    <mergeCell ref="A258:K258"/>
    <mergeCell ref="H1048:H1050"/>
    <mergeCell ref="I1048:I1050"/>
    <mergeCell ref="J1048:J1050"/>
    <mergeCell ref="K1048:K1050"/>
    <mergeCell ref="I1046:I1047"/>
    <mergeCell ref="G1048:G1050"/>
    <mergeCell ref="A1046:A1047"/>
    <mergeCell ref="A1051:K1051"/>
    <mergeCell ref="J1046:J1047"/>
    <mergeCell ref="K1046:K1047"/>
    <mergeCell ref="A1048:A1050"/>
    <mergeCell ref="B1048:B1050"/>
    <mergeCell ref="H1046:H1047"/>
    <mergeCell ref="F1048:F1050"/>
    <mergeCell ref="E1046:E1047"/>
    <mergeCell ref="F1046:F1047"/>
    <mergeCell ref="G1046:G1047"/>
  </mergeCells>
  <printOptions/>
  <pageMargins left="0.7" right="0.7" top="0.75" bottom="0.75" header="0.3" footer="0.3"/>
  <pageSetup horizontalDpi="600" verticalDpi="600" orientation="portrait" paperSize="9" scale="51" r:id="rId1"/>
  <rowBreaks count="2" manualBreakCount="2">
    <brk id="1006" max="12" man="1"/>
    <brk id="10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KIza</dc:creator>
  <cp:keywords/>
  <dc:description/>
  <cp:lastModifiedBy>KIza</cp:lastModifiedBy>
  <cp:lastPrinted>2011-08-02T07:41:14Z</cp:lastPrinted>
  <dcterms:created xsi:type="dcterms:W3CDTF">2011-06-30T10:24:14Z</dcterms:created>
  <dcterms:modified xsi:type="dcterms:W3CDTF">2011-11-21T10:40:40Z</dcterms:modified>
  <cp:category/>
  <cp:version/>
  <cp:contentType/>
  <cp:contentStatus/>
</cp:coreProperties>
</file>