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codeName="Ten_skoroszyt" defaultThemeVersion="124226"/>
  <mc:AlternateContent xmlns:mc="http://schemas.openxmlformats.org/markup-compatibility/2006">
    <mc:Choice Requires="x15">
      <x15ac:absPath xmlns:x15ac="http://schemas.microsoft.com/office/spreadsheetml/2010/11/ac" url="Z:\Plan operacyjny 2016-2017\ew zmiana 2018\"/>
    </mc:Choice>
  </mc:AlternateContent>
  <bookViews>
    <workbookView xWindow="0" yWindow="0" windowWidth="21570" windowHeight="7980"/>
  </bookViews>
  <sheets>
    <sheet name="CDR" sheetId="18" r:id="rId1"/>
    <sheet name="dolnoślaski WODR" sheetId="19" r:id="rId2"/>
    <sheet name="kujawsko-pomorski WODR" sheetId="20" r:id="rId3"/>
    <sheet name="lubelski WODR" sheetId="21" r:id="rId4"/>
    <sheet name="lubuski WODR" sheetId="22" r:id="rId5"/>
    <sheet name="łódzki WODR" sheetId="23" r:id="rId6"/>
    <sheet name="małopolski WODR" sheetId="24" r:id="rId7"/>
    <sheet name="mazowiecki WODR" sheetId="25" r:id="rId8"/>
    <sheet name="opolski WODR" sheetId="26" r:id="rId9"/>
    <sheet name="podkarpacki WODR" sheetId="27" r:id="rId10"/>
    <sheet name="podlaski WODR" sheetId="28" r:id="rId11"/>
    <sheet name="pomorski WODR" sheetId="29" r:id="rId12"/>
    <sheet name="śląski WODR" sheetId="30" r:id="rId13"/>
    <sheet name="świętokrzyski WODR" sheetId="31" r:id="rId14"/>
    <sheet name="warmińsko-mazurski WODR" sheetId="32" r:id="rId15"/>
    <sheet name="wielkopolski WODR" sheetId="33" r:id="rId16"/>
    <sheet name="zachodniopomorski WODR" sheetId="34" r:id="rId17"/>
  </sheets>
  <calcPr calcId="162913"/>
</workbook>
</file>

<file path=xl/calcChain.xml><?xml version="1.0" encoding="utf-8"?>
<calcChain xmlns="http://schemas.openxmlformats.org/spreadsheetml/2006/main">
  <c r="N30" i="34" l="1"/>
  <c r="L25" i="31"/>
  <c r="N43" i="30"/>
  <c r="L43" i="30"/>
  <c r="P24" i="25"/>
  <c r="P23" i="25"/>
  <c r="P22" i="25"/>
  <c r="P21" i="25"/>
  <c r="N80" i="18"/>
  <c r="L80" i="18"/>
</calcChain>
</file>

<file path=xl/sharedStrings.xml><?xml version="1.0" encoding="utf-8"?>
<sst xmlns="http://schemas.openxmlformats.org/spreadsheetml/2006/main" count="3357" uniqueCount="1252">
  <si>
    <t>L.p.</t>
  </si>
  <si>
    <t>Priorytet PROW</t>
  </si>
  <si>
    <t>Cel KSOW</t>
  </si>
  <si>
    <t>Działanie KSOW</t>
  </si>
  <si>
    <t>Nazwa / tytuł operacji</t>
  </si>
  <si>
    <t>Cel, przedmiot i temat operacji</t>
  </si>
  <si>
    <t>Forma realizacji operacji</t>
  </si>
  <si>
    <t>Wskaźniki monitorowania realizacji operacji</t>
  </si>
  <si>
    <t>Wnioskodawca</t>
  </si>
  <si>
    <t>Siedziba wnioskodawcy</t>
  </si>
  <si>
    <t>Wskaźnik</t>
  </si>
  <si>
    <t>Jednostka</t>
  </si>
  <si>
    <t>a</t>
  </si>
  <si>
    <t>b</t>
  </si>
  <si>
    <t>c</t>
  </si>
  <si>
    <t>d</t>
  </si>
  <si>
    <t>e</t>
  </si>
  <si>
    <t>f</t>
  </si>
  <si>
    <t>g</t>
  </si>
  <si>
    <t>h</t>
  </si>
  <si>
    <t>i</t>
  </si>
  <si>
    <t>j</t>
  </si>
  <si>
    <t>k</t>
  </si>
  <si>
    <t>l</t>
  </si>
  <si>
    <t>m</t>
  </si>
  <si>
    <t>n</t>
  </si>
  <si>
    <t>o</t>
  </si>
  <si>
    <t>p</t>
  </si>
  <si>
    <t>r</t>
  </si>
  <si>
    <t>s</t>
  </si>
  <si>
    <t>II-IV</t>
  </si>
  <si>
    <t>I-IV</t>
  </si>
  <si>
    <t>1, 5</t>
  </si>
  <si>
    <t>konferencja</t>
  </si>
  <si>
    <t>III-IV</t>
  </si>
  <si>
    <t>3, 4</t>
  </si>
  <si>
    <t>I-II</t>
  </si>
  <si>
    <t>II-III</t>
  </si>
  <si>
    <t>1, 4, 5</t>
  </si>
  <si>
    <t>I-III</t>
  </si>
  <si>
    <t>I</t>
  </si>
  <si>
    <t>II</t>
  </si>
  <si>
    <t>IV</t>
  </si>
  <si>
    <t>wyjazd studyjny</t>
  </si>
  <si>
    <t>liczba uczestników</t>
  </si>
  <si>
    <t>Operacje własne</t>
  </si>
  <si>
    <t>Operacje partnerów</t>
  </si>
  <si>
    <t>liczba</t>
  </si>
  <si>
    <t>kwota</t>
  </si>
  <si>
    <t xml:space="preserve">liczba </t>
  </si>
  <si>
    <t>Przed zmianą</t>
  </si>
  <si>
    <t>-</t>
  </si>
  <si>
    <t>Po zmianie</t>
  </si>
  <si>
    <t>Uniwersytet Przyrodniczy we Wrocławiu</t>
  </si>
  <si>
    <t>4, 5</t>
  </si>
  <si>
    <t>Liczba uczestników</t>
  </si>
  <si>
    <t>szkolenie</t>
  </si>
  <si>
    <t>Kujawsko-Pomorski Ośrodek Doradztwa Rolniczego w Minikowie</t>
  </si>
  <si>
    <t>1</t>
  </si>
  <si>
    <t>4</t>
  </si>
  <si>
    <t>2</t>
  </si>
  <si>
    <t>liczba wyjazdów studyjnych</t>
  </si>
  <si>
    <t>liczba uczestników wyjazdu studyjnego</t>
  </si>
  <si>
    <t>Przed zminą</t>
  </si>
  <si>
    <t>Liczba konkursów</t>
  </si>
  <si>
    <t>forum</t>
  </si>
  <si>
    <t>wystawa</t>
  </si>
  <si>
    <t>Harmonogram / termin realizacji
(w ujęciu kwartalnym)</t>
  </si>
  <si>
    <t>Publikacja</t>
  </si>
  <si>
    <t>Wyjazd studyjny</t>
  </si>
  <si>
    <t>III kwartał</t>
  </si>
  <si>
    <t>III - IV</t>
  </si>
  <si>
    <t>1, 3</t>
  </si>
  <si>
    <t>1, 3, 4</t>
  </si>
  <si>
    <t>1, 4</t>
  </si>
  <si>
    <t>spotkanie</t>
  </si>
  <si>
    <t>publikacja</t>
  </si>
  <si>
    <t xml:space="preserve">liczba uczestników szkoleń </t>
  </si>
  <si>
    <t>liczba szkoleń</t>
  </si>
  <si>
    <t>liczba warsztatów</t>
  </si>
  <si>
    <t>liczba uczestników warsztatów</t>
  </si>
  <si>
    <t>liczba konferencji</t>
  </si>
  <si>
    <t>Małopolski Ośrodek Doradztwa Rolniczego</t>
  </si>
  <si>
    <t>liczba uczestników konferencji</t>
  </si>
  <si>
    <t>3</t>
  </si>
  <si>
    <t>I, II</t>
  </si>
  <si>
    <t>ul. Główna 1, 49-330 Łosiów</t>
  </si>
  <si>
    <t>Liczba wyjazdów studyjnych</t>
  </si>
  <si>
    <t xml:space="preserve">Liczba uczestników </t>
  </si>
  <si>
    <t>Opolski Ośrodek Doradztwa Rolniczego</t>
  </si>
  <si>
    <t>1, 2</t>
  </si>
  <si>
    <t>1 i 3</t>
  </si>
  <si>
    <t>Konferencja</t>
  </si>
  <si>
    <t>Podlaski Ośrodek Doradztwa Rolniczego w Szepietowie</t>
  </si>
  <si>
    <t>Seminarium</t>
  </si>
  <si>
    <t>Szkolenie</t>
  </si>
  <si>
    <t>warsztaty, konferencja</t>
  </si>
  <si>
    <t>1, 2, 4</t>
  </si>
  <si>
    <t>warsztaty</t>
  </si>
  <si>
    <t xml:space="preserve">liczba uczestników </t>
  </si>
  <si>
    <t>1, 2, 3</t>
  </si>
  <si>
    <t>III, IV</t>
  </si>
  <si>
    <t>II, III, IV</t>
  </si>
  <si>
    <t>Budżet brutto operacji
 (w zł)</t>
  </si>
  <si>
    <t>1,4,5</t>
  </si>
  <si>
    <t>Świętokrzyski Ośrodek Doradztwa Rolniczego w Modliszewicach</t>
  </si>
  <si>
    <t>liczba uczestników wyjazdu</t>
  </si>
  <si>
    <t>Warmińsko-Mazurska Izba Rolnicza</t>
  </si>
  <si>
    <t>ul. Jagiellońska 91, 10-356 Olsztyn</t>
  </si>
  <si>
    <t xml:space="preserve">konferencja </t>
  </si>
  <si>
    <t>Warmińsko-Mazurski Ośrodek Doradztwa Rolniczego z siedzibą w Olsztynie</t>
  </si>
  <si>
    <t>Grupy docelowe</t>
  </si>
  <si>
    <t>Koszty kwalifikowalne operacji
 (w zł)</t>
  </si>
  <si>
    <t>Zachodniopomorski Ośrodek Doradztwa Rolniczego w Barzkowicach</t>
  </si>
  <si>
    <t>seminarium wyjazdowe</t>
  </si>
  <si>
    <t>Liczba uczestników konferencji</t>
  </si>
  <si>
    <t>1,3,4</t>
  </si>
  <si>
    <t>liczba zorganizowanych spotkań</t>
  </si>
  <si>
    <t>liczba uczestników spotkania</t>
  </si>
  <si>
    <t>liczba uczestników szkolenia</t>
  </si>
  <si>
    <t>nakład publikacji</t>
  </si>
  <si>
    <t>1,2,3,4</t>
  </si>
  <si>
    <t>Częstochowskie Stowarzyszenie Rozwoju Małej Przedsiębiorczości</t>
  </si>
  <si>
    <t>1,2,5</t>
  </si>
  <si>
    <t xml:space="preserve">wizyta studyjna </t>
  </si>
  <si>
    <t>ul. Pszczelińska 99, 05-840 Brwinów</t>
  </si>
  <si>
    <t>ul. Czereśniowa 98, 02-456 Warszawa</t>
  </si>
  <si>
    <t>wyjazd szkoleniowy</t>
  </si>
  <si>
    <t xml:space="preserve">wyjazd studyjny </t>
  </si>
  <si>
    <t>szkolenie, wyjazd studyjny</t>
  </si>
  <si>
    <t xml:space="preserve">szkolenie </t>
  </si>
  <si>
    <t>rolnicy i doradcy rolni</t>
  </si>
  <si>
    <t>Liczba uczestników operacji</t>
  </si>
  <si>
    <t>Liczba uczestników wyjazdu studyjnego</t>
  </si>
  <si>
    <t>Lubuski Ośrodek Doradztwa Rolniczego</t>
  </si>
  <si>
    <t>Liczba uczestników szkolenia</t>
  </si>
  <si>
    <t xml:space="preserve">IV </t>
  </si>
  <si>
    <t>Innowacje w rolnictwie - upowszechnianie badań naukowych i przykłady wdrożeń</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</si>
  <si>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</si>
  <si>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</si>
  <si>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liczba uczestników operacji</t>
  </si>
  <si>
    <t>doradcy, grupy producentów rolnych, nauczyciele szkół rolniczych</t>
  </si>
  <si>
    <t>Centrum Doradztwa Rolniczego</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</si>
  <si>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</si>
  <si>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</si>
  <si>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 xml:space="preserve">przedstawiciele Jednostek Badawczo-Rozwojowych, samorządów, Izb Rolniczych, jak również brokerzy innowacji, nauczyciele szkół rolniczych, przedsiębiorcy - zajmujący się tematyką odnawialnych źródeł energii w szczególności energią prosumencką i rozproszoną, doradcy publiczni i prywatni,  przedstawiciele  LGD, przedstawiciele instytucji zaangażowanych w rozwój rolnictwa, stowarzyszeń  </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</si>
  <si>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</si>
  <si>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</si>
  <si>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</si>
  <si>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 xml:space="preserve">liczba  ulotek </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</si>
  <si>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</si>
  <si>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Wyniki badań naukowych umożliwiających wprowadzenie nowoczesnych rozwiązań w gospodarstwie ekologicznym.</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</si>
  <si>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</si>
  <si>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</si>
  <si>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 xml:space="preserve"> I dzień 74 , II dzień 54</t>
  </si>
  <si>
    <t xml:space="preserve"> doradcy rolniczy zajmujący się doradzaniem w zakresie rolnictwa ekologicznego, stowarzyszenia rolników ekologicznych, pracownicy naukowi z Instytutów oraz uczelni prowadzący badania lub zainteresowani wynikami tych badań</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</si>
  <si>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</si>
  <si>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</si>
  <si>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rolnicy i doradcy</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</si>
  <si>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</si>
  <si>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</si>
  <si>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</si>
  <si>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doradcy rolniczy WODR, doradcze podmioty prywatne, doradcy izb rolniczych, rolnicy,  inni odbiorcy operacji (grupy docelowe) którzy mają możliwości rozpowszechnienia pozyskanej wiedzy wśród rolników oraz osób działających na rzecz rolnictwa. </t>
  </si>
  <si>
    <t>Innowacje w rolnictwie – kluczowe dla wsparcia inwestycji i konkurencyjności</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</si>
  <si>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</si>
  <si>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</si>
  <si>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</si>
  <si>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liczba wolnych sluchaczy</t>
  </si>
  <si>
    <t>Przygotowanie doradców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</si>
  <si>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</si>
  <si>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</si>
  <si>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</si>
  <si>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liczba wolnych słuchaczy</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</si>
  <si>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</si>
  <si>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</si>
  <si>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</si>
  <si>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</si>
  <si>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pracownicy merytoryczni podmiotów sfery B+R, Centrum Doradztwa Rolniczego w Brwinowie oraz Wojewódzkich Ośrodków Doradztwa Rolniczego, jak również przedstawiciele Izb Rolniczych</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</si>
  <si>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</si>
  <si>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</si>
  <si>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</si>
  <si>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 xml:space="preserve"> rolnicy, przedsiębiorcy z obszarów wiejskich, przedstawiciele LGD, Stowarzyszeń, samorządów lokalnych, doradcy</t>
  </si>
  <si>
    <t>I dzień 50, 
II dzień 48, 
III dzień 48</t>
  </si>
  <si>
    <t xml:space="preserve">Partnerstwo dla rozwoju </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</si>
  <si>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</si>
  <si>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</si>
  <si>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</si>
  <si>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I dzień - 101,
 II dień - 95, 
III dzień- 94</t>
  </si>
  <si>
    <t>Kreowanie partnerstwa w ramach SIR dla działania „Współpraca” PROW 2014-2020</t>
  </si>
  <si>
    <t>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t>
  </si>
  <si>
    <t xml:space="preserve">szkolenie e-learning - 4 moduły, badania sondażowe, szkoleni4 (4) </t>
  </si>
  <si>
    <t>liczba uczestników szkolenia e-learningowego</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</si>
  <si>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</si>
  <si>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Centrum Doradztwa
 Rolniczeg</t>
  </si>
  <si>
    <t>liczba wolnych słuchaczy na szkoleniu</t>
  </si>
  <si>
    <t>Liczba przeprowadzonych badań sondażowych</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</si>
  <si>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</si>
  <si>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</si>
  <si>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 xml:space="preserve">liczba uczestników operacji </t>
  </si>
  <si>
    <t xml:space="preserve">I dzień 53, II dzień 55 </t>
  </si>
  <si>
    <t>Rolnicy, przedsiębiorcy rolni, doradcy rolniczy ze wszystkich wojewódzkich ośrodków doradztwa rolniczego oraz doradczych firm prywatnych około 50 osób. Będą to specjaliści do spraw produkcji warzywniczej i sadowniczej.</t>
  </si>
  <si>
    <t>Rolnicy, doradcy rolniczy ze wszystkich wojewódzkich ośrodków doradztwa rolniczego oraz doradczych firm prywatnych. Będą to specjaliści do spraw produkcji warzywniczej i sadowniczej. Instytucje zaangażowane w rozwój ogrodnictwa</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</si>
  <si>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</si>
  <si>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</si>
  <si>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</si>
  <si>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Liczba stoisk promocyjnych</t>
  </si>
  <si>
    <t>Doradcy, rolnicy, producenci maszyn i urządzeń rolniczych oraz środków do produkcji rolnej- uczestnicy targów</t>
  </si>
  <si>
    <t>Wiedza i innowacje -  XXIII Międzynarodowe Targi Techniki Rolniczej AGROTECH</t>
  </si>
  <si>
    <t>Innowacyjne rozwiązania w uprawach ekologicznych, w produkcji zwierzęcej oraz przetwórstwie produktów ekologicznych wdrażane w ekologicznych gospodarstwach demonstracyjnych województwa wielkopolskiego.</t>
  </si>
  <si>
    <t xml:space="preserve">Operacja ma na celu zapoznanie uczestników z  osiągnięciami oraz sposobem zarządzania i wprowadzania nowych technik i technologii gospodarstw ekologicznych będących laureatami Krajowych Konkursów na Najlepsze Gospodarstwo Ekologiczne.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</si>
  <si>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</si>
  <si>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Innowacyjne rozwiązania w uprawach ekologicznych oraz w produkcji zwierzęcej wdrażane w ekologicznych gospodarstwach demonstracyjnych.</t>
  </si>
  <si>
    <t>Operacja ma na celu zapoznanie uczestników z osiągnięciami oraz sposobem zarządzania i wprowadzania nowych technik i technologii gospodarstw ekologicznych będących laureatami Krajowych Konkursów na Najlepsze Gospodarstwo Ekologiczne.</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</si>
  <si>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</si>
  <si>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Innowacyjne metody gospodarowania zasobami wody w rolnictwie</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</si>
  <si>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obszarach wiejskich. </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</si>
  <si>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</si>
  <si>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I dzień 220, 
II dzień 210</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</si>
  <si>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</si>
  <si>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</si>
  <si>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</si>
  <si>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</si>
  <si>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</si>
  <si>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</si>
  <si>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</si>
  <si>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</si>
  <si>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</si>
  <si>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Pracownicy jednostek doradztwa rolniczego, pracownicy Izb Rolniczych, partnerzy SIR</t>
  </si>
  <si>
    <t>1,2,3</t>
  </si>
  <si>
    <t>Tłumaczenie materiałów promocyjnych związanych z EIP-AGRI i grupami operacyjnymi EPI.</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</si>
  <si>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przez-nie projektów.  </t>
  </si>
  <si>
    <t>tłumaczenie artykułów</t>
  </si>
  <si>
    <t xml:space="preserve">
Liczba przetłumaczonych stron</t>
  </si>
  <si>
    <t xml:space="preserve">Odbiorcami projektu będą podmioty, które są zainteresowane innowacjami w rolnictwie i na obszarach wiejskich, a także utworzeniem grup operacyjnych oraz zajmują się transferem wiedzy i innowacji w rolnictwie i na obszarach wiejskich, czyli: podmioty doradcze,  jednostki naukowe, rolnicy, przedsiębiorcy sektora rolno-spożywczego, pozostałe podmioty zainteresowane wdrażaniem innowacji w rolnictwie i na obszarach wiejskich.
</t>
  </si>
  <si>
    <t>Liczba artykułów  na stronie internetowej SIR oraz na portalu Facebook</t>
  </si>
  <si>
    <t>liczba przetłumaczonych artukułów</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</si>
  <si>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</si>
  <si>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potencjalnych partnerów Sieci na rzecz innowacji w rolnictwie i na  obszarach wiejskich.
Drugim celem będzie zebranie informacji dotyczących innowacyjnych rozwiązań prezentowanych na Wystawie.
Trzecim celem będzie pokazywanie polskiej wsi i obszarów wiejskich poprzez pryzmat turystyki kulturowej. </t>
  </si>
  <si>
    <t>Stoisko promocyjno- wystawiennicze</t>
  </si>
  <si>
    <t>liczba zorganizowanych stoisk promocyjno- wystawienniczych</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</si>
  <si>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</si>
  <si>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liczba rozdanych materiałów promocyjnych</t>
  </si>
  <si>
    <t xml:space="preserve"> ilość udzielonych informacji dla odwiedzających stoisko</t>
  </si>
  <si>
    <t>ilość wydanych ulotek informacyjnych w języku obcym</t>
  </si>
  <si>
    <t>ilość nawiązanych kontaktów</t>
  </si>
  <si>
    <t xml:space="preserve"> ilość przykładów dobrych praktyk w zakresie innowacji</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</si>
  <si>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</si>
  <si>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</si>
  <si>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</si>
  <si>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Liczba wydanych płyt</t>
  </si>
  <si>
    <t>Doradcy, rolnicy, mieszkańcy obszarów wiejskich</t>
  </si>
  <si>
    <t>Liczba odbiorców całego cyklu</t>
  </si>
  <si>
    <t xml:space="preserve"> 1,5 miliona</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</si>
  <si>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</si>
  <si>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</si>
  <si>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</si>
  <si>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Liczba rolników objętych badaniem techniką wywiadu kwestionariuszowego</t>
  </si>
  <si>
    <t>rolnicy, w tym zwłaszcza rolnicy zaintereoswani wdrażaniem innowacyjnych rozwiązań; pracownicy instytucji naukowych, praktycy z zakresu rozwou obszarów wiejskich</t>
  </si>
  <si>
    <t>Liczba raportów przygotowanych na podstawie wyników badań</t>
  </si>
  <si>
    <t>Gospodarstwa opiekuńcze – budowanie sieci współpracy</t>
  </si>
  <si>
    <t>Celem niniejszego projektu jest promocja, upowszechnianie i wsparcie rozwoju idei rolnictwa społecznego, w szczególności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wśród doradców rolnych oraz -  za ich pośrednictwem -  wśród zainteresowanych mieszkańców wsi, a także budowanie sieci współpracy na rzecz rozwoju gospodarstw opiekuńczych na obszarach wiejskich</t>
  </si>
  <si>
    <t>spotkania/szkolenia informacyjno-promocyjne</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</si>
  <si>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Osoby zainteresowane podjęciem działalności w zakresie prowadzenia gospodarstwa opiekuńczego – rolnicy lub członkowie rodzin rolniczych -  łączna liczba przeszkolonych rolników, członków rodzin rolniczych - 988 osób podczas 48 spotkań informacyjno promocyjnych odbywających się na terenie całego kraju (po 3 w każdym województwie) </t>
  </si>
  <si>
    <t>Liczba wolnych słuchaczy operacji</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</si>
  <si>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</si>
  <si>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</si>
  <si>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</si>
  <si>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</si>
  <si>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Liczba wolnych słuchaczy konferencji</t>
  </si>
  <si>
    <t xml:space="preserve">I dzień 17, II dzień 12, III dzień 9 </t>
  </si>
  <si>
    <t>Liczba uczestników deklarujących udział w Grupach Operacyjnych</t>
  </si>
  <si>
    <t>nie mniej niż 10</t>
  </si>
  <si>
    <t>Liczba uczestników deklarujących podjęcie współpracy w ramach SIR</t>
  </si>
  <si>
    <t>przynajmniej 5</t>
  </si>
  <si>
    <t xml:space="preserve"> Liczba ankiet ewaluacyjnych oddanych realizatorowi projektu</t>
  </si>
  <si>
    <t>przynajmniej 150</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</si>
  <si>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</si>
  <si>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</si>
  <si>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</si>
  <si>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</si>
  <si>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</si>
  <si>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I dzień 89, II dzień  94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</si>
  <si>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</si>
  <si>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</si>
  <si>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</si>
  <si>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</si>
  <si>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</si>
  <si>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</si>
  <si>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</si>
  <si>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 xml:space="preserve"> I dzień  38,  II dzień 37</t>
  </si>
  <si>
    <t>Doradcy rolniczy ze wszystkich wojewódzkich ośrodków doradztwa rolniczego, doradczych firm prywatnych oraz rolnicy.  Będą to specjaliści do spraw produkcji rolniczej oraz producenci rolni.</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</si>
  <si>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</si>
  <si>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</si>
  <si>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</si>
  <si>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</si>
  <si>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</si>
  <si>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</si>
  <si>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</si>
  <si>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II Forum wiedzy i innowacji</t>
  </si>
  <si>
    <t xml:space="preserve">Przedmiotem operacji jest zorganizowanie i przeprowadzenie konferencji. Operacja ma na celu dostarczenie wiedzy i informacji na temat działania "Współpraca" w ramach PROW na lata 2014-2020, zakładania grup operacyjnych oraz realizacji projektów przez te grupy, a także informacji na temat wdrożonych już innowacji w produkcji rolniczej. </t>
  </si>
  <si>
    <t>Doradcy rolniczy, brokerzy innowacji, rolnicy,  przedsiębiorcy sektora rolno-spożywczego, naukowcy, organizacje pozarządowe oraz przedstawieciele innych podmiotów zainteresowanch działaniem "Współpraca".</t>
  </si>
  <si>
    <t>EIP-AGRI - wymiana wiedzy i doświadczeń ma znaczenie</t>
  </si>
  <si>
    <t xml:space="preserve">Przedmiotem operacji jest tłumaczenie materiałów informacyjnych wydanych przez Europejskie partnerstwo innowacyjne na rzecz wydajnego i zrównoważonego rolnictwa (EIP-AGRI) z języka angielskiego na język polski. Operacja ma na celu ułatwianie wymiany wiedzy oraz dobrych praktyk w zakresie wdrażania innowacji w rolnictwie i na obszarach wiejskich ze szczególnym uwzględnieniem zagadnień dotyczących  grup operacyjnych działających w ramach działania "Współpraca" oraz ze szczególnym uwzględnieniem rekomendacji grup fokusowych działających  w ramach EIP-AGRI. </t>
  </si>
  <si>
    <t>tłumaczenie</t>
  </si>
  <si>
    <t>liczba przetłumczonych materiałów</t>
  </si>
  <si>
    <t>Doradcy rolniczy, rolnicy, przedsiębiorcy sektora rolno-spożywczego, naukowcy, przedstawiciele innych podmiotów zainteresowanych wdrażaniem innowacji w rolnictwie, leśnictwie, produkcji żywnoci i na obszarach wiejskich oraz podmiotów zainteresowanych działaniem "Współpraca".</t>
  </si>
  <si>
    <t>Razem możemy więcej - działanie "Współpraca" w ramach Programu Rozwoju Obszarów Wiejskich na lata 2014-2020</t>
  </si>
  <si>
    <t>Przedmiotem operacji jest opracowanie oraz wydanie broszury inforacyjnej na temat działania "Współpraca" w ramach Programu Rozwoju Obszarów Wiejskich na lata 2014-2020. Celem operacji jest promocja działania na terenie kraju oraz przekazanie zainteresowanym podmiotom  podstawowych informacji dotyczących tworzenia grup operacyjnych oraz realizowanych przez nie projektów.</t>
  </si>
  <si>
    <t>broszura</t>
  </si>
  <si>
    <t>liczba wydanych broszur</t>
  </si>
  <si>
    <t>Doradcy rolniczy, rolnicy, przedsiębiorcy sektora rolno-spożywczego, naukowcy, przedstawiciele innych podmiotów zainteresowanych działaniem "Współpraca".</t>
  </si>
  <si>
    <t>Innowacyjność obszarów wiejskich na terenach zurbanizowanych</t>
  </si>
  <si>
    <t>Przedmiotem operacji jest zorganizowanie i przeprowadzenie konferencji oraz wyjazdów studyjnych na temat  rolnictwa na wiejskich obszarach zurbanizowanych, tj. terenach podmiejskich lub wiejskich o miejskim charakterze zabudowy. Operacja będzie służyła identyfikacji i upowszechnianiu dobrych praktyk z zakresu  innowacji wprowadzanych w drobnych gospodarstw na wiejskich terenach zurbanizowanych, które dostosowały się do zmieniających się warunków na rynku rolno-spożywczym (m.in. rozwój przedsiębiorczości, sprzedaż bezpośrednia, odnawialne źródła energii).</t>
  </si>
  <si>
    <t>konferencja, wyjzd studyjny (2)</t>
  </si>
  <si>
    <t>Reprezentanci jednostek i instytucji zajmujących się rozwojem obszarów wiejskich: m.in. CDR, ARiMR, MRiRW, ARR, doradztwa rolniczego, samorządu rolniczego, samorządu terytorialnego, jednostek naukowych, stowarzyszeń, fundacji, lokalnych grup działania,  rolników – szczególnie tych gospodarujących na wiejskich obszarach zurbanizowanych i zajmujących się tematyką innowacji w rolnictwie.</t>
  </si>
  <si>
    <t>liczba uczestników wyjzdów studyjnych</t>
  </si>
  <si>
    <t>liczba wolnych słuchaczy konferencji</t>
  </si>
  <si>
    <t>Spotkania informacyjno-szkoleniowe dla pracowników Wojewódzkich Ośrodków Doradztwa Rolniczego wykonujących zadania na rzecz SIR</t>
  </si>
  <si>
    <t>Przedmiotem operacji jest zorganizowanie spotkań informacyjno-szkoleniowych dla pracowników WODR pełniących rolę wojewódzkich koordynatorów SIR oraz wojewódzkich brokerów innowacji. Celem operacji jest kontynuacja cyklicznych spotkań podczas których uczestnicy wymieniają się doświadczeniami oraz dobrymi praktykami z zakresu funkcjonowania SIR oraz wspierania tworzących sie grup operacyjnych EPI, uzyskują bieżące informacje dotyczące działania "Współpraca" w ramach PROW 2014-2020, a także doskonalą umiejętności miękkie.</t>
  </si>
  <si>
    <t>spotkanie informacyjno-szkoleniowe (2)</t>
  </si>
  <si>
    <t>Pracownicy WODR oraz CDR wykonujący zadania na rzecz SIR.</t>
  </si>
  <si>
    <t>Operacje zgłoszone w 2016</t>
  </si>
  <si>
    <t>Operacje zgłoszone w 2017</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</si>
  <si>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</si>
  <si>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</si>
  <si>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</si>
  <si>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</si>
  <si>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ul. C. K. Norwida 25,
50-375 Wrocław</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</si>
  <si>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</si>
  <si>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</si>
  <si>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</si>
  <si>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</si>
  <si>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Dolnośląski Ośrodek Doradztwa Rolniczego</t>
  </si>
  <si>
    <t>ul. Zwycięska 8,
53-033 Wrocław</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</si>
  <si>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</si>
  <si>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</si>
  <si>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</si>
  <si>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</si>
  <si>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</si>
  <si>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</si>
  <si>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</si>
  <si>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</si>
  <si>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</si>
  <si>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</si>
  <si>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</si>
  <si>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</si>
  <si>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</si>
  <si>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</si>
  <si>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Liczba osób biorących udział w działaniach szkoleniowych</t>
  </si>
  <si>
    <t>Liczba artykuł w miesięczniku branżowym „Twój Doradca Rolniczy Rynek”</t>
  </si>
  <si>
    <t xml:space="preserve">Promocja SIR w województwie dolnośląskim </t>
  </si>
  <si>
    <t xml:space="preserve">Celem operacji jest obsługa dwunastu stoisk informacyjno-promocyjnych dotyczących Sieci na rzecz innowacji w rolnictwie i na obszarach wiejskich, dzięki której mozliwe będzie oferowanie w jednym miejscu wszystkich niezbędnych informacji o działaniu. 
</t>
  </si>
  <si>
    <t xml:space="preserve">stoisko informacyjno-promocyjne </t>
  </si>
  <si>
    <t>Liczba stoisk informacyjno promocyjnych</t>
  </si>
  <si>
    <t>Rolnicy, przedstawiciele organizacji i instytucji rolniczych, naukowo-badawczych, administracji, branży rolno-spożywczej, doradcy,  przedsiębiorcy, lokalne organizacje oraz mieszkańcy obszarów wiejskich, w tym partnerzy Sieci na rzecz innowacji w rolnictwie i na obszarach wiejskich.</t>
  </si>
  <si>
    <t>Dolnośląski Ośrodek Doradztwa Rolniczego z siedzibą we Wrocławiu</t>
  </si>
  <si>
    <t>53-033 Wrocław, 
ul. Zwycięska 8</t>
  </si>
  <si>
    <t>Liczba dni</t>
  </si>
  <si>
    <t>Szacowana liczba materiałów informacyjno- promocyjnych</t>
  </si>
  <si>
    <t>Szacowana liczba odwiedzających</t>
  </si>
  <si>
    <t>Kampania informacyjno-promocyjna: Innowacyjny Dolny Śląsk</t>
  </si>
  <si>
    <t>Celem operacji jest zrealizowanie kampanii informacyjno-promocyjnej dotyczącej działań w zakresie Sieci na rzecz innowacji w rolnictwie i na obszarach wiejskich w województwie dolnośląskim, poprzez produkcję filmu popularyzującego trzy wydarzenia związane z SIR, realizowane przez Dolnośląski Ośrodek Doradztwa Rolniczego z siedzibą we Wrocławiu, w ramach Programu operacyjnego KSOW w latach 2016-2017.</t>
  </si>
  <si>
    <t>film informacyjno-promocyjny</t>
  </si>
  <si>
    <t>Poziom oglądalności na stronie www.dodr.pl (2018-2019)</t>
  </si>
  <si>
    <t xml:space="preserve">Rolnicy i grupy rolników, przedsiębiorcy z sektora rolnego lub spożywczego,  przedsiębiorcy działający na rzecz sektora rolnego 
i spożywczego, organizacje branżowe i międzybranżowe działające w obszarze łańcucha żywnościowego, podmioty doradcze, administracja, mieszkańcy obszarów wiejskich i inni zainteresowani beneficjenci. </t>
  </si>
  <si>
    <t>Liczba emisji 
(2018-2019)</t>
  </si>
  <si>
    <t>Działania informacyjno-aktywizujące prowadzone przez brokera inicjujące powstawanie grup operacyjnych w obszarze innowacji w województwie dolnośląskim</t>
  </si>
  <si>
    <t xml:space="preserve">Głównym celem operacji jest promowanie i wdrażanie innowacji w rolnictwie i na obszarach wiejskich województwa dolnośląskiego zgodnie z działaniem „Współpraca”, przez brokera zatrudnionego w Dolnośląskim Ośrodku Doradztwa Rolniczego z siedzibą we Wrocławiu. </t>
  </si>
  <si>
    <t xml:space="preserve">spotkania/konsultacje organizowane przez brokera
ulotka  </t>
  </si>
  <si>
    <t>Liczba spotkań</t>
  </si>
  <si>
    <t>Indywidualni rolnicy i grupy rolników, właściciele lasów, jednostki naukowo-badawcze, przedsiębiorcy, podmioty doradcze – potencjalni członkowie grup operacyjnych w ramach działania „Współpraca”. Grupa zgodna z zapisami Rozporządzenia Ministra Rolnictwa i Rozwoju Wsi z dnia 23 grudnia 2016 r.</t>
  </si>
  <si>
    <t>53-033 Wrocław, ul. Zwycięska 8</t>
  </si>
  <si>
    <t xml:space="preserve">Liczba powstałych grup operacyjnych
</t>
  </si>
  <si>
    <t>1-2</t>
  </si>
  <si>
    <t xml:space="preserve">Nakład (liczba egzemplarzy) </t>
  </si>
  <si>
    <t>Od innowacyjności do bioróżnorodności</t>
  </si>
  <si>
    <t xml:space="preserve">Głównym celem operacji jest ułatwienie transferu wiedzy i innowacji oraz współpraca pomiędzy rolnikami a organizacjami działającymi na rzecz, rolnictwa podczas dwudniowego szkolenia połączonego z zajęciami terenowymi. Dzięki wykorzystaniu istniejącego potencjału instytucji naukowych i dydaktycznych oraz doradztwa, wzmacniane będą powiązania pomiędzy nauką i praktyką w celu opracowania nowych, innowacyjnych rozwiązań w zakresie rolnictwa oraz wdrażania ich do praktyki rolniczej. W trakcie realizacji operacji szczególny nacisk zostanie położony na aspekt ochrony przyrody w rolnictwie i wynikające 
z niego nowe możliwości. </t>
  </si>
  <si>
    <t xml:space="preserve">dwudniowe szkolenie połączone z zajęciami terenowymi
</t>
  </si>
  <si>
    <t xml:space="preserve">Rolnicy, jednostki działające na rzecz rolników, w tym organizacje przyrodnicze które działają na rzecz ochrony przyrody, doradcy rolniczy z naciskiem na doradców rolnośrodowiskowych,  pracownicy jednostek naukowych. 
</t>
  </si>
  <si>
    <t>53-033 Wrocław,
ul. Zwycięska 8</t>
  </si>
  <si>
    <t>Zajęcia terenowe</t>
  </si>
  <si>
    <t>w tym doradcy</t>
  </si>
  <si>
    <t>Broszura (liczba egzemplarzy)</t>
  </si>
  <si>
    <t>Rolnictwo zaangażowane społecznie – innowacje w rolnictwie</t>
  </si>
  <si>
    <t xml:space="preserve">Celem operacji jest wyjazd szkoleniowy ukazujący możliwości i kierunki działania osobom zainteresowanym wzbogacaniem oferty gospodarstw rolnych o innowacyjne usługi społeczne, a także możliwościami współpracy sektora prywatnego z publicznym. </t>
  </si>
  <si>
    <t>Wyjazd szkoleniowy</t>
  </si>
  <si>
    <t>Rolnicy, przedsiębiorcy, przedstawiciele Lokalnych Grup Działania i organizacji, przedstawiciele lokalnych władz, mieszkańcy obszarów wiejskich Dolnego Śląska, doradcy.</t>
  </si>
  <si>
    <t>w tym liczba przedstawicieli LGD</t>
  </si>
  <si>
    <t>w tym liczba doradców</t>
  </si>
  <si>
    <t>wzrost poziomu wiedzy dot. rolnictwa zaangażowanego społecznie oraz Sieci na rzecz innowacji w rolnictwie i na obszarach wiejskich</t>
  </si>
  <si>
    <t>u 75% uczestników</t>
  </si>
  <si>
    <t>Tradycyjne przetwórstwo mięsa na poziomie gospodarstwa 
a możliwości wdrożenia nowych technik i technologii</t>
  </si>
  <si>
    <t>Operacja zakłada realizację dwudniowego szkolenia z częścią warsztatową przeprowadzoną w przetwórni produkującej wędliny naturalne. Ma na celu zainicjowanie innowacyjnego podejścia do prowadzenia małego gospodarstwa rolnego w oparciu o dywersyfikację działań i zmianę roli rolnika z dostawcy surowców na dostarczyciela przetworzonych produktów wysokiej jakości.</t>
  </si>
  <si>
    <t>dwudniowe szkolenie połączone z warsztatami</t>
  </si>
  <si>
    <t xml:space="preserve">Producenci rolni, doradcy rolniczy, pracownicy jednostek naukowo-badawczych których zainteresowania i działalność koncentrują się wokół tematów związanych z produkcją przetworów mięsnych w gospodarstwie na każdym etapie: od pozyskiwania właściwego surowca do uzyskania wysokiej jakości wyrobu. </t>
  </si>
  <si>
    <t>Warsztat</t>
  </si>
  <si>
    <t>Ulotka (liczba egzemplarzy)</t>
  </si>
  <si>
    <t>Przez innowacyjność do poprawy życia biologicznego gleby</t>
  </si>
  <si>
    <t>Głównym celem operacji jest ułatwienie transferu wiedzy na temat wpływu rolnictwa na kształtowanie dobrej struktury gleby oraz współpraca pomiędzy rolnikami a organizacjami działającymi na rzecz rolnictwa, podczas dwudniowego szkolenia połączonego z prezentacją gospodarstwa oraz  warsztatami polowymi (odkrywka profilu glebowego).</t>
  </si>
  <si>
    <t>dwudniowe szkolenie połączone z prezentacją gospodarstwa oraz warsztatami polowymi</t>
  </si>
  <si>
    <t xml:space="preserve">Szkolenie
</t>
  </si>
  <si>
    <t xml:space="preserve">Rolnicy, producenci rolni, doradcy rolniczy,  
służby działające na rzecz rolnictwa,
jednostki naukowo-badawcze.
</t>
  </si>
  <si>
    <t>Wzrost świadomości dotyczący sieci współpracy i innowacji</t>
  </si>
  <si>
    <t>u 70% uczestników</t>
  </si>
  <si>
    <t>Zwiększenie poziomu wiedzy nt. innowacyjnych rozwiązań w sektorze rolnym</t>
  </si>
  <si>
    <t>u 80% uczestników</t>
  </si>
  <si>
    <t>Zwiększenie poziomu wiedzy w zakresie innowacji</t>
  </si>
  <si>
    <t>Zwiększenie poziomu wiedzy w zakresie tworzenia grup operacyjnych</t>
  </si>
  <si>
    <t>u 40% uczestników</t>
  </si>
  <si>
    <t>Ulotka (nakład egzemplarzy)</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</si>
  <si>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</si>
  <si>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</si>
  <si>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</si>
  <si>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</si>
  <si>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Kujawsko-Pomorski Ośrodek Doradztwa Rolniczego</t>
  </si>
  <si>
    <t>Minikowo           89-122 Minikowo</t>
  </si>
  <si>
    <t>1 i 4</t>
  </si>
  <si>
    <t>Innowacyjne rozwiązania w organizacji chowu i przetwórstwie bydła mięsnego</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</si>
  <si>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</si>
  <si>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</si>
  <si>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</si>
  <si>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liczba broszur</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</si>
  <si>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</si>
  <si>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</si>
  <si>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</si>
  <si>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konferencja, szkolenie praktyczne</t>
  </si>
  <si>
    <t>hodowcy i producenci mleka o stadach powyżej 40 krów, organizacje i związki producentów mleka, służba weterynaryjna, uczniowie i studenci, nauczyciele zawodu, przedstawiciele nauki i doradcy</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</si>
  <si>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</si>
  <si>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</si>
  <si>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</si>
  <si>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45 osób, przedsiębiorcy lub ich przedstawiciele 15 osób, naukowcy i pracownicy jednostek wdrożeniowo-badawczych – 5 osób, doradcy 35 osób</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</si>
  <si>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</si>
  <si>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</si>
  <si>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rolnicy specjalizujący się w uprawach polowych, nauczyciele zawodu i uczniowie szkół rolniczych, doradcy</t>
  </si>
  <si>
    <t>Skracanie łańcucha żywnosciowego w ramach proekologicznej hodowli gęsi.</t>
  </si>
  <si>
    <t>•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t>
  </si>
  <si>
    <t>szkolenie, warsztaty,film promocyjny, impreza wystawienniczo-targowa</t>
  </si>
  <si>
    <t>hodowcy gęsi, rolnicy, pracownicy restauracji, przetwórcy, przedsiebiorcy, pracownicy naukowi, wystawcy i odwiedzający.</t>
  </si>
  <si>
    <t>Kujawsko-Pomorska Wieprzowina produkowana z wykorzystaniem polskiego białka pochodzenia roślinnego.</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</si>
  <si>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alternatywą dla sprowadzanej soi z GMO są według przeprowadzonych badań nasiona krajowych roślin strączkowych. 
</t>
  </si>
  <si>
    <t>hodowcy trzody chlewnej, przetwórcy, restauratorzy, doradcy i konsumenci.</t>
  </si>
  <si>
    <t xml:space="preserve">Zrównoważone użytkowanie zasobów wodnych i glebowych w okresach posusznych - innowacyjne rozwiązania.
</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</si>
  <si>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</si>
  <si>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 xml:space="preserve">liczba przeszkolonych osób </t>
  </si>
  <si>
    <t>producenci rolni, doradcy i naukowcy</t>
  </si>
  <si>
    <t>II Forum Hodowców i Producentów Trzody Chlewnej Kujaw i Pomorza.</t>
  </si>
  <si>
    <t>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t>
  </si>
  <si>
    <t>forum (konferencja)</t>
  </si>
  <si>
    <t>rolnicy, doradcy</t>
  </si>
  <si>
    <t xml:space="preserve">Innowacyjne praktyki hodowlane prezentowane podczas 
Europejskich Targów Hodowlanych w Clermont-Ferrand.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</si>
  <si>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</si>
  <si>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doradcy, specjalisci KPODR, hodowcy, przedstawiciele naukowi UTP</t>
  </si>
  <si>
    <t>Wykorzystanie potencjału nowych odmian roślin uprawnych w rolnictwie zrównoważonym</t>
  </si>
  <si>
    <t xml:space="preserve">Nadrzędnym celem operacji jest wsparcie transferu wiedzy i innowacji w rolnictwie, leśnictwie i na obszarach wiejskich(Priorytet 1) nastąpi to poprzez wymianę wiedzy i doświadczeń pracowników naukowych z zakresu hodowli roślin a rolnikami oraz doradcami. Projekt zakłada również działanie na rzecz tworzenia sieci kontaktów dla doradców i służb wspierających wdrożenie innowacji na obszarach wiejskich w ramach Działania KSOW na lata 2014-2020 (Działanie 2). </t>
  </si>
  <si>
    <t>Rolnicy z województwa kujawsko-pomorskiego, doradcy rolni KPODR Minikowo</t>
  </si>
  <si>
    <t xml:space="preserve">Kujawsko-Pomorski Ośrodek Doradztwa Rolniczego </t>
  </si>
  <si>
    <t xml:space="preserve">Minikowo,              89-122 Minikowo             </t>
  </si>
  <si>
    <t xml:space="preserve">Wyjazd studyjny do  Hodowli Roślin Strzelce, Instytutu Hodowli i Aklimatyzacji Roślin w Radzikowie oraz Instytutu Technologiczno-Przyrodniczego w Falentach </t>
  </si>
  <si>
    <t>„Innowacyjne wykorzystanie kwiatowego pyłku pszczelego w stymulacji wiosennej rodzin pszczelich”</t>
  </si>
  <si>
    <t xml:space="preserve">Celem operacji jest poinformowanie oraz przekazanie pszczelarzom z województwa kujawsko-pomorskiego umiejetności zastosowania nowatorskiej metody stymulacji wiosennej rodzin pszczelich przy użyciu naturalnych składników takich jak miód, pyłek i woda, które spowodują poprawę dynamiki rozwoju rodzin pszczelich już późną zimą i bardzo wczesną wiosną. Jednocześnie wprowadzamy do ula produkty z niego odebrane w poprzednim sezonie, a więc będące dla pszczół naturalne i bezpieczne. Poddanie stymulacyjne naturalnego ciasta znacznie poprawi niewykorzystanie przez wolno rozwijające się rodziny pszczele wczesnego pożytku towarowego jakim jest rzepak ozimy.   Brak dostępu do zróżnicowanego pokarmu białkowego jakim dla pszczół jest pyłek kwiatowy, a nawet okresowe jego niedobory osłabiły naturalną witalność pszczół i mają negatywny wpływ na rozwój rodzin pszczelich. Ważny wpływ mają  również zmiany klimatu, które spowodowały przyśpieszenie i skrócenie okresu kwitnienia ważnych dla pszczelarstwa upraw, będących podstawowym źródłem odbieranego miodu. Środowisko otaczające pszczoły w ciągu ostatnich kilkudziesięciu lat znacznie zmieniło swoją charakterystykę.  Pszczoła miodna nie jest w stanie w tak krótkim tempie nadążyć za tymi zmianami. Jednak obserwacja rodzin pszczelich pozwala zauważyć naturalną skłonność pszczół do dynamicznego rozwoju wiosennego. Niezbędnym w tym okresie do intensywnego znoszenia jajeczek przez matkę pszczelą jest dostęp rodziny pszczelej do kwiatowego pyłku pszczelego, nektaru kwiatowego i wody. W naturalnym środowisku pszczoły nie są w stanie zebrać o tak wczesnej porze roku wystarczających ilości tych produktów, jednocześnie wymaga to lotów w warunkach skrajnie niesprzyjających takich jak niska temperatura powietrza, silny wiatr i krótki okres wystarczającego nasłonecznienia. Dodatkowo ilość pyłku występującego naturalnie jest silnie ograniczona przez kwitnienie tylko nielicznych gatunków roślin głównie wiatropylnych. Innowacyjnym sposobem jest dostarczenie niezbędnych do rozwoju rodziny pszczelej w/w naturalnych produktów, pozytywnie wpływającym na rozwój wiosenny roju. Bezpośrednie poddanie ciasta miodowo-pyłkowego do rodziny pszczelej ogranicza straty w pszczołach, które nie muszą narażać się na warunki atmosferyczne. Upowszechnienie wśród pszczelarzy metody wiosennej stymulacji rodziny pszczelej daje szanse na odbudowę i rozwój pasiek w kujawsko-pomorskim. 
</t>
  </si>
  <si>
    <t xml:space="preserve">                                                                                                                 Warsztaty I</t>
  </si>
  <si>
    <t>Rolnicy i pszczelarze zajmujący się prowadzeniem pasiek</t>
  </si>
  <si>
    <t>Minikowo                          89-122 Minikowo</t>
  </si>
  <si>
    <t>Konferncja</t>
  </si>
  <si>
    <t>Warsztaty II</t>
  </si>
  <si>
    <t>Wykorzystanie innowacyjnych systemów monitorowania agrofagów w uprawach rolniczych.</t>
  </si>
  <si>
    <t xml:space="preserve">Celem operacji jest przygotowanie producentów rolnych do stosowania  wymogów integrowanej ochrony, która zobowiązuje do monitorowania organizmów szkodliwych na plantacjach, określania faktycznego zagrożenia, które w efekcie wpływa na racjonalne wykonywanie zabiegów ochrony roślin. Aby ułatwić rolnikom realizację tego obowiązku istnieje pilna potrzeba edukacji rolników oraz doradców rolniczych w zakresie zastosowania innowacyjnych rozwiązań w ochronie roślin. Wprowadzanie do praktyki rolniczej nowych rozwiązań w zakresie systemów wspomagania podejmowania decyzji w ochronie roślin służą temu celowi. Aby wdrażać i upowszechniać takie przedsięwzięcia należy przeszkolić grupę rolników a także wspierających ich doradców w zakresie monitorowania agrofagów. </t>
  </si>
  <si>
    <t>warsztat 1</t>
  </si>
  <si>
    <t>Rolnicy, sadownicy, doradcy rolni</t>
  </si>
  <si>
    <t>Minikowo               89-122 Minikowo</t>
  </si>
  <si>
    <t>warsztat 2</t>
  </si>
  <si>
    <t>warsztat 3</t>
  </si>
  <si>
    <t>warsztat 4</t>
  </si>
  <si>
    <t>szkolenie 1</t>
  </si>
  <si>
    <t>szkolenie 2</t>
  </si>
  <si>
    <t>stoisko iformacyjno-konsultacyjne</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</si>
  <si>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</si>
  <si>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</si>
  <si>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</si>
  <si>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</si>
  <si>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Lubelska Izba Rolnicza</t>
  </si>
  <si>
    <t>Lublin, ul. Pogodna 50A/2 20-337 Lublin</t>
  </si>
  <si>
    <t>Cykl spotkań informacyjno-aktywizujących promujących Sieć na rzecz innowacji w rolnictwie i na obszarach wiejskich (SIR) w województwie lubelskim</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</si>
  <si>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</si>
  <si>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</si>
  <si>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</si>
  <si>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Lubelski Ośrodek Doradztwa Rolniczego w Końskowoli</t>
  </si>
  <si>
    <t>Końskowola, ul. Pożowska 8  24-130 Końskowola</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</si>
  <si>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</si>
  <si>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Nowoczesne technologie uprawy roli jako innowacyjne wyzwania dla rozwijających się gospodarstw</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</si>
  <si>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</si>
  <si>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</si>
  <si>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 xml:space="preserve"> liczba uczestników operacji</t>
  </si>
  <si>
    <t>rolnicy, grupy rolników, organizacje rolników, doradcy rolniczy, przedstawiciele nauki, instytucji naukowo-badawczych, przedsiębiorcy sektora rolnego</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</si>
  <si>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</si>
  <si>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</si>
  <si>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</si>
  <si>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liczba uczestników seminarium</t>
  </si>
  <si>
    <t>Tworzenie i organizacja grup operacyjnych na rzecz innowacji w rolnictwie i na obszarach wiejskich</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</si>
  <si>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</si>
  <si>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</si>
  <si>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zapoznanie uczestników konferencji z zasadami tworzenia i funkcjonowania grup operacyjnych, możliwościami poszukiwania partnerów do współpracy oraz zasadami aplikowania o środki finansowe w ramach działania "Współpraca" PROW 2014-2022</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</si>
  <si>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</si>
  <si>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</si>
  <si>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</si>
  <si>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rolnicy, grupy rolników, organizacje rolników, doradcy rolniczy, przedstawiciele nauki, pracownicy instytucji działających na rzecz rozwoju obszarów wiejskich, przedsiębiorcy sektora rolno-spożywczego, przedstawiciele szkół rolniczych</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</si>
  <si>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</si>
  <si>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</si>
  <si>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</si>
  <si>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liczba uczestników wyjazdu szkoleniowo-studyjnego</t>
  </si>
  <si>
    <t>rolnicy, grupy rolników, organizacje rolników, doradcy rolniczy, przedstawiciele nauki, instytucji naukowo-badawczych, przedsiębiorcy</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</si>
  <si>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</si>
  <si>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</si>
  <si>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</si>
  <si>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rolnicy, grupy rolników, posiadacze lasów, przedstawiciele instytutów naukowych/uczelni wyższych (naukowców), przedsiębiorcy sektora rolnego i spożywczego oraz sektorów działających na rzecz sektora rolnego i spożywczego, doradcy rolniczy</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</si>
  <si>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</si>
  <si>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</si>
  <si>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</si>
  <si>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</si>
  <si>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Kalsk 91 
66-100 Sulechów</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</si>
  <si>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</si>
  <si>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</si>
  <si>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</si>
  <si>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3.4</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</si>
  <si>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</si>
  <si>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</si>
  <si>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</si>
  <si>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 xml:space="preserve">Liczba stoisk informacyjno-aktywizacyjnych </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</si>
  <si>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</si>
  <si>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</si>
  <si>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</si>
  <si>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doradcy rolniczych oraz przedstawiciele instytutów naukowych</t>
  </si>
  <si>
    <t>Uprawa bezorkowa  propozycją na innowacje w rolnictwie</t>
  </si>
  <si>
    <t>Głównym celem operacji jest podniesienie poziomu wiedzy na temat stosowania uprawy bezorkowej jako propozycji na innowacje w rolnictwie</t>
  </si>
  <si>
    <t>doradcy rolniczych, przedstawiciele instytutów naukowych, przedsiębiorcy</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</si>
  <si>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</si>
  <si>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</si>
  <si>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</si>
  <si>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</si>
  <si>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</si>
  <si>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</si>
  <si>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</si>
  <si>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</si>
  <si>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 xml:space="preserve">liczba uczestników szkolenia                  </t>
  </si>
  <si>
    <t>rolnicy, doradcy rolni</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</si>
  <si>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</si>
  <si>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</si>
  <si>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rolnicy, doradcy rolni, przedstawiciele nauki</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</si>
  <si>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</si>
  <si>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</si>
  <si>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 xml:space="preserve">rolnicy, doradcy rolni, przedsiębiorcy, przedstawiciele instytucji naukowych
</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</si>
  <si>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</si>
  <si>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</si>
  <si>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</si>
  <si>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Innowacje w odchowie cieląt</t>
  </si>
  <si>
    <t>Celem głównym operacji jest odniesienie poziomu wiedzy i informacji o innowacjach w odchowie cieląt wśród rolników, doradców, przedsiębiorców z terenu województwa lubuskiego o liczbie 40 osób poprzez przeprowadzenie szkolenia z tego zakresu w okresie 3 miesięcy</t>
  </si>
  <si>
    <t xml:space="preserve">rolnicy – hodowcy bydła, doradcy rolni, przedsiębiorcy branży rolniczej, przedstawiciele świata nauki </t>
  </si>
  <si>
    <t>Innowacje w chowie i hodowli bydła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</si>
  <si>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w okresie 3 miesięcy</t>
  </si>
  <si>
    <t>rolnicy, hodowcy bydła mięsnego, doradcy rolni, przedsiębiorcy, przedstawiciele instytucji naukowych</t>
  </si>
  <si>
    <t>Wyjazd studyjny do Czech - przykłady i doświadczenia w tworzeniu grup operacyjnych</t>
  </si>
  <si>
    <t>Celem głównym operacji jest podniesienie wiedzy oraz nabycie doświadczenia w zakresie organizacji i funkcjonowania grup operacyjnych wśród rolników, doradców, przedsiębiorców z terenu województwa lubuskiego o liczbie 35 osób poprzez organizację wyjazdu studyjnego do Czech w okresie 4 miesięcy.</t>
  </si>
  <si>
    <t>rolnicy, doradcy rolniczy, predsiębiorcy,  przedstawiciele sektora rolno-spożywczego, przedstawiciele świata nauki</t>
  </si>
  <si>
    <t>Innowacje w produkcji pasz objętościowych dla bydła mlecznego</t>
  </si>
  <si>
    <t>Głównym celem operacji jest dostarczenie wiedzy na temat innowacyjnych rozwiązań w procesie tworzenia pasz objętościowych, z wykorzystaniem różnych technologii oraz doboru i typu materiału, w postaci szkolenia dla rolników, doradców rolnych, przedsiębiorców oraz przedstawicieli świata nauki w liczbie 40 osób w okresie trzech miesięcy</t>
  </si>
  <si>
    <t>rolnicy, doradców rolniczych, przedsiębiorcy, przedstawicieli nauki</t>
  </si>
  <si>
    <t>Konferencja winiarska od innowacyjności do praktyki</t>
  </si>
  <si>
    <t xml:space="preserve">Celem operacji jest podniesienie świadomości w zakresie innowacyjnej uprawy winorośli oraz znaczenie winiarstwa woj. lubuskiego (Strategia Rozwoju Województwa Lubuskiego 2020) we współczesnym świecie, jego wpływu na wiele aspektów życia, wśród 60 uczestników konferencji u okresie 3 miesięcy, 2017 roku. </t>
  </si>
  <si>
    <t>przedsiębiorcy, rolnicy, osoby branży rolniczej - winiarze, doradcy rolni, przedstawiciele świata nauki</t>
  </si>
  <si>
    <t>Wpływ siarki, magnezu, wapnia i mikroelementów na wykorzystanie azotu przez rośliny jako innowacyjne podejście do nawożenia roślin rolniczych.</t>
  </si>
  <si>
    <t>Celem głównym niniejszej operacji jest poszerzenie wiedzy i przekazanie informacji o innowacjach w nawożeniu siarką, magnezem, wapniem i mikroelementami oraz wpływ tego nawożenia na wykorzystanie azotu przez rośliny uprawne przez 45 uczestników przeprowadzonego szkolenia (rolnicy i doradcy rolniczy) w okresie 3 miesięcy.</t>
  </si>
  <si>
    <t>Uprawa pszenicy w systemie strip till</t>
  </si>
  <si>
    <t>Głównym celem operacji jest podniesienie poziomu wiedzy na temat stosowania siewu pasowego (strip till) jako propozycji na innowacje w uprawie pszenicy ozimej w  dobie problemów z dostępnością wody dla roślin uprawnych, wśród rolników, doradców, przedsiębiorców i przedstawicieli instytucji naukowych o liczbie 40 osób, poprzez przeprowadzenie szkolenia w okresie 3 miesięcy.</t>
  </si>
  <si>
    <t>przedsiębiorcy, rolnicy, doradcy rolni, przedstawiciele świata nauki</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</si>
  <si>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</si>
  <si>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</si>
  <si>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</si>
  <si>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</si>
  <si>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Kalsk 91
66-100 Sulechów</t>
  </si>
  <si>
    <t>Budżet brutto operacji
 (w zł)Budżet brutto operacji
 (w zł)</t>
  </si>
  <si>
    <t>Koszty kwalifikowalne operacji
 (w zł)Koszty kwalifikowalne operacji
 (w zł)</t>
  </si>
  <si>
    <t>Innowacyjność w rolnictwie – szansą na rozwój</t>
  </si>
  <si>
    <t xml:space="preserve"> Celem operacji jest zapoznanie uczestników z ideą innowacji, źródłami finansowania, nawiązaniu współpracy między uczestnikami i ewentualnym związaniem grup współpracy</t>
  </si>
  <si>
    <t>rolnicy, pracownicy naukowi, przedsiębiorcy, doradcy rolni, przedstawiciele jednostek samorządu terytorialnego oraz organizacji pozarządowych</t>
  </si>
  <si>
    <t>Łódzki Ośrodek Doradztwa Rolniczego</t>
  </si>
  <si>
    <t>Łódzki Ośrodek Doradztwa Rolniczego z siedzibą w Bratoszewicach ul. Nowości 32 95-011 Bratoszewice</t>
  </si>
  <si>
    <t>Owady zapylające – szansą na przetrwanie rolnictwa część I</t>
  </si>
  <si>
    <t>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</si>
  <si>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(2) + wyjazd szkoleniowy</t>
  </si>
  <si>
    <t>rolnicy, mieszkańcy obszarów wiejskich, pszczelarze, pracownicy naukowi, doradcy rolni</t>
  </si>
  <si>
    <t>Owady zapylające – szansą na przetrwanie rolnictwa – część II</t>
  </si>
  <si>
    <t>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</si>
  <si>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 wyjazd szkoleniowy</t>
  </si>
  <si>
    <t>liczba uczestników  operacji</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</si>
  <si>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</si>
  <si>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</si>
  <si>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</si>
  <si>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</si>
  <si>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</si>
  <si>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</si>
  <si>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liczba zorganizowanych stoisk</t>
  </si>
  <si>
    <t>Osoby odwiedzające imprezy promocyjno-wystawienniczo-handlowe, których głównym organizatorem lub współorganizatorem jest Łódzki Ośrodek Doradztwa Rolniczego z siedzibą w Bratoszewicach</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</si>
  <si>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</si>
  <si>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</si>
  <si>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</si>
  <si>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Innowacyjne technologie w przetwórstwie owocowo-warzywnym</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</si>
  <si>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</si>
  <si>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producenci owoców i warzyw, doradcy rolni, przetwórcy….</t>
  </si>
  <si>
    <t>Nowości w produkcji trzody chlewnej</t>
  </si>
  <si>
    <t>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t>
  </si>
  <si>
    <t>weterynarze, inseminatorzy, producenci trzody chlewnej oraz doradcy</t>
  </si>
  <si>
    <t>Innowacyjne sposoby ochrony roślin sadowniczych</t>
  </si>
  <si>
    <t>Seminarium (1 dzień), wyjazd studyjny (1 dzień)</t>
  </si>
  <si>
    <t>rolnicy, sadownicy, przetwórcy owoców, pracownicy naukowi, doradcy rolni</t>
  </si>
  <si>
    <t>Innowacyjne sposoby ochrony roślin warzywnych</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</si>
  <si>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</si>
  <si>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</si>
  <si>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Innowacyjne rozwiązania w uprawach ekologicznych, hodowli zwierząt, produkcji biopaliw wdrażane na terenach województwa podlaskiego</t>
  </si>
  <si>
    <t xml:space="preserve"> wyjazd studyjny     </t>
  </si>
  <si>
    <t>rolnicy, hodowcy, doradcy rolni, przedsiębiorcy</t>
  </si>
  <si>
    <t>Działanie informacyjno- aktywizujące brokera innowacji formą identyfikacji problemów w rolnictwie, mogących stanowić podstawę do powstania innowacyjnych grup operacyjnych</t>
  </si>
  <si>
    <t>spotkania innowacyjno-aktywizujące</t>
  </si>
  <si>
    <t>nieokreślona</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</si>
  <si>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</si>
  <si>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 xml:space="preserve">Wyjazd studyjny pn. „Poszukiwanie i przygotowanie potencjalnych członków grup operacyjnych w województwie łódzkim – na przykładzie dobry praktyk z województwa opolskiego”. </t>
  </si>
  <si>
    <t xml:space="preserve">Wyjazd studyjny ma na celu pogłębienie wiedzy na temat działania Współpraca, a także zapoznania uczestników wyjazdu z dobrymi praktykami w tworzeniu i funkcjonowaniu grup operacyjnych na terenie województwa opolskiego. Współpraca partnerów KSOW i SIR, rolników, hodowców, doradców rolnych, przetwórców, przedsiębiorców, przedstawicieli jednostek samorządu terytorialnego, organizacji pozarządowych oraz jednostek naukowych z województwa łódzkiego jest niezbędna do powołania efektywnej grupy na rzecz innowacji EPI w województwie łódzkim. Wyjazd studyjny ma również zachęcić do działania i pokazać osobom zainteresowanym wstąpieniem lub założeniem potencjalnej grupy operacyjnej dobrych praktyk, a także umożliwić wymianę wiedzy z ekspertami  i brokerami z województwa opolskiego. </t>
  </si>
  <si>
    <t>Wyjazd studyjny (2-dniowy)</t>
  </si>
  <si>
    <t>30 osób</t>
  </si>
  <si>
    <t>partnerzy KSOW i SIR z woj. łódzkiego, rolnicy, hodowcy, doradcy rolni, przetwórcy, przedsiębiorcy, przedstawiciele jednostek samorządu terytorialnego i organizacji pozarządowych oraz jednostek naukowych, czyli potencjalni członkowie grup operacyjnych</t>
  </si>
  <si>
    <t>Łódzki Ośrodek Doradztwa Rolniczego z siedzibą w Bratoszewicach</t>
  </si>
  <si>
    <t>Łódzki Ośrodek Doradztwa Rolniczego z siedzibą w Bratoszewicach ul. Nowości 32     95-011 Bratoszewice</t>
  </si>
  <si>
    <t xml:space="preserve">Wyjazd studyjny pn. „Innowacyjne i ekologiczne metody przetwórstwa produktów rolnych szansą na przetrwanie małych gospodarstw rolnych na ziemi łódzkiej” </t>
  </si>
  <si>
    <t>Wyjazd studyjny pn. „Innowacyjne i ekologiczne metody przetwórstwa produktów rolnych szansą na przetrwanie małych gospodarstw rolnych na ziemi łódzkiej”  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</si>
  <si>
    <t>Wyjazd studyjny (3-dniowy)</t>
  </si>
  <si>
    <t>rolnicy, hodowcy, doradcy rolni, przetwórcy, przedsiębiorcy</t>
  </si>
  <si>
    <t>Poszukiwanie i przygotowanie potencjalnych członków grup operacyjnych w województwie łódzkim</t>
  </si>
  <si>
    <t>Identyfikacja i przygotowanie podmiotów województwa łódzkiego do powołania grupy na rzecz innowacji EPI w zakresie produkcji, przetwarzania, standaryzacji, promocji i efektywnego dostarczania do klientów/konsumentów żywności najwyższej jakości. Rozpoznanie i przygotowanie podmiotów odbędzie sie podczas warsztatów  aby  przygotować przedstawicieli podmiotów z sektora publicznego i prywatnego w zakresie innowacji i współpracy na rzecz produkcji żywności wysokiej jakości w województwie łódzkim, natomiast zacieśnienie spółpracy nastąpi podczas wyjazdu studyjnego.</t>
  </si>
  <si>
    <t>warsztaty (4), wyjazd studyjny</t>
  </si>
  <si>
    <t>przedstawiciele sektora publicznego, w tym jednostek samorządu terytorialnego, sektora prytatnego: rolnicy indywiduwalni i prowadzący gospodarstwa rolne oraz firmy przetwórcze i logistyczne, sektora nauki: politechniki, uniwersytety, szkoły wyższe oraz instytuty badawcze, organizacje pozarządowe województwa łódzkiego działające na rzecz rolnictwa i rozwoju wsi</t>
  </si>
  <si>
    <t>Piotr Korwin Kochanowski</t>
  </si>
  <si>
    <t>Jordanów 45, 95-060 Jordanów</t>
  </si>
  <si>
    <t>Dziedzictwo kulinarne powiatu gorlickiego i nowosądeckiego jako element innowacyjności gospodarstw agroturystycznych</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</si>
  <si>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</si>
  <si>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</si>
  <si>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</si>
  <si>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 xml:space="preserve"> ul. Osiedlowa 9, 32-082 Karniowice</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</si>
  <si>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</si>
  <si>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</si>
  <si>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</si>
  <si>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ul. Osiedlowa 9, 32-082 Karniowice</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</si>
  <si>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</si>
  <si>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</si>
  <si>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</si>
  <si>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liczba uczestników operacji (wliczając trenerów)</t>
  </si>
  <si>
    <t xml:space="preserve"> potencjalni uczestnicy grup operacyjnych w tym w szczególności rolnicy, przedsiębiorcy,  przedstawiciele świata nauki a także doradcy, przedstawiciele organizacji branżowych, konsumenckich i samorządu terytorialnego</t>
  </si>
  <si>
    <t>1, 6</t>
  </si>
  <si>
    <t>Innowacje organizacyjne w usługach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</si>
  <si>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</si>
  <si>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</si>
  <si>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</si>
  <si>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</si>
  <si>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</si>
  <si>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</si>
  <si>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</si>
  <si>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 xml:space="preserve"> liczba osób biorących udział w działaniach szkoleniowych</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</si>
  <si>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</si>
  <si>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Ekologiczna uprawa roślin ogrodniczych szansą rozwoju małopolskich gospodarstw.</t>
  </si>
  <si>
    <t xml:space="preserve">Operacja  ma na celu popularyzowanie innowacyjnych i ograniczających nakłady pracy rozwiązań w ekologicznej produkcji ogrodniczej.  Dodatkowo  efektem realizacji operacji będzie  poszerzenie wiedzy rolników w zakresie korzyści płynących ze stosowania zasad produkcji ekologicznej oraz zachęcenie indywidualnych producentów, przetwórców i grup producentów do przestawiania się na ekologiczne metody produkcji.
W ramach operacji zorganizowana zostanie konferencja dla 100 osób z terenu Małopolski poruszająca tematykę  nowoczesnych metod w produkcji ekologicznej. Ponadto planowane jest wydanie i dystrybucja 500 egzemplarzy broszury pod tytułem „Innowacje w ekologicznej uprawie roślin ogrodniczych”.
</t>
  </si>
  <si>
    <t>konferencja,  broszura</t>
  </si>
  <si>
    <t>rolnicy, przedstawiciele doradztwa rolniczego,  przedstawiciele instytucji działających w otoczeniu rolnictwa</t>
  </si>
  <si>
    <t>Liczba wydanych broszur</t>
  </si>
  <si>
    <t>Współpraca przy rozwoju plantacji winorośli i upraw alternatywnych</t>
  </si>
  <si>
    <t>Informowanie i aktywizowanie podmiotów mogących tworzyć grupy operacyjne w ramach działania "Współpraca". Popularyzacja zakładania plantacji winorośli i innych alternetywnych upraw na terenie Małopolski oraz wprowadzania innowacyjnych rozwiązań w plantacjach juz istniejących, zwłaszcza na terenech podgórskich co pozwoli na rozwój zaniedbanych gospodarczo terenów województwa.</t>
  </si>
  <si>
    <t>wyjazd studyjny, konferencja, publikacja</t>
  </si>
  <si>
    <t>rolnicy, przedsiębiory rolni, przedstawiciele podmiotów świadczących usługi doradcze, przedstawiciele nauki, samorządów, organizacji pozarządowych</t>
  </si>
  <si>
    <t>Małopolskie Stowarzyszenie Doradztwa Rolniczego w Krakowie</t>
  </si>
  <si>
    <t>ul. Czysta 21, 31-121 Kraków</t>
  </si>
  <si>
    <t>liczba wydanych egzemplarzy publikacji</t>
  </si>
  <si>
    <t>Nauka praktyce w obszarze innowacyjnych technologii rolniczych w kształtowaniu i ochronie środowiska</t>
  </si>
  <si>
    <t xml:space="preserve"> konferencja (3)</t>
  </si>
  <si>
    <t>producenci rolni zajmujący się produkcją zwierzęcą, przedsiębiorcy działający w branży rolniczej w zakresie biogazowni, użytkownicy TUZ</t>
  </si>
  <si>
    <t>Mazowiecki Ośrodek Doradztwa Rolniczego</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</si>
  <si>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</si>
  <si>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</si>
  <si>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t>
  </si>
  <si>
    <t>przyszli partnerzy biorący udział w utworzeniu i funkcjonowaniu MPNT, rolnicy, producenci rolni</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</si>
  <si>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</si>
  <si>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</si>
  <si>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</si>
  <si>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 xml:space="preserve">doradcy rolniczy,rolnicy, producenci rolni, przetwórcy i inni mieszkańcy terenów wiejskich. </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</si>
  <si>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</si>
  <si>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</si>
  <si>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</si>
  <si>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liczba uczestników  wyjazdu studyjnego</t>
  </si>
  <si>
    <t>mieszkańcy obszarów wiejskich: rolnicy, właściciele gospodarstw agroturystycznych i obiektów turystyki wiejskiej, właściciele zagród edukacyjnych, przedstawiciele stowarzyszeń i innych organizacji wspierających rozwój turystyki, doradcy rolniczy</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</si>
  <si>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</si>
  <si>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</si>
  <si>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</si>
  <si>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</si>
  <si>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</si>
  <si>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</si>
  <si>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</si>
  <si>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</si>
  <si>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Z SIRem do innowacji</t>
  </si>
  <si>
    <t>Publikacja/materiał drukowany</t>
  </si>
  <si>
    <t>ulotka</t>
  </si>
  <si>
    <t>30 000 szt.</t>
  </si>
  <si>
    <t>rolnicy, przedsiębiorcy, mieszkańcy obszarów wiejskich, doradcy, przedstawiciele jednostek naukowo badawczych</t>
  </si>
  <si>
    <t>Mazowiecki Ośrodek Doradztwa Rolniczego z siedzibą w Warszawie</t>
  </si>
  <si>
    <t>02-456 Warszawa, ul. Czereśniowa 98</t>
  </si>
  <si>
    <t>5 000 szt.</t>
  </si>
  <si>
    <t>Promocja wielopodmiotowego podejścia do tematu innowacyjności w rolnictwie tj. skupianie nauki, praktyki i doradztwa czego przykładem jest działanie „Współpraca” w ramach którego będą tworzone grupy operacyjne łączące naukowców, rolników, przedsiębiorców Celem operacji jest zaprojektowanie i wydruk ulotki i broszury, które pomogą nie tylko promować SIR i działanie „Współpraca”, ale także przyczynią się również do wzrostu wiedzy i świadomości na temat budowania sieci współpracy partnerskiej. Będą skutkować także pozyskiwaniem kolejnych partnerów zarejestrowanych w bazie partnerów SIR.</t>
  </si>
  <si>
    <t>02-456 Warszawa, ul. Czereśniowa 99</t>
  </si>
  <si>
    <t>Dobre praktyki w obszarze innowacji i wdrażaniu działania "Wspólpraca" w rolnictwie Węgier i Austrii</t>
  </si>
  <si>
    <t xml:space="preserve">  </t>
  </si>
  <si>
    <t>Przetwórstwo owocowo-warzywne na poziomie gospodarstwa, obszarem partnerstwa do współpracy w ramach PROW na lata 2014-2020</t>
  </si>
  <si>
    <t xml:space="preserve">Konferencja umożliwi zainicjowanie grupy operacyjnej ukierunkowanej na przetwórstwo owocowo-warzywne na poziomie gospodarstwa, będącej beneficjentem działania "Współpraca", dzięki wymianie wiedzy i umiejętności, pomiędzy producentami owoców i warzyw, przedstawicielami jednostek naukowych, przetwórcami żywności, doradcami, również konsumentami. Ułatwi nawiązanie partnerskiej współpracy skupiającej naukowców, rolników, przedsiębiorców i doradców. Ważnym aspektem będzie przekazanie wiedzy na temat nowych technologii i innowacyjnych rozwiązań w zakresie przetwórstwa owoców i warzyw. Uczestnicy konferencji będą stanowić grupę potencjalnych beneficjentów działania Współpraca. Poprzez udział w operacji zostanie podniesiona świadomość w zakresie możliwości zwiększenia dochodu gospodarstwa oraz aktywizacja ich do dywersyfikacji dochodu, co stanowi szansę na poprawę jakości ich życia oraz promocję wsi jako miejsca do godnego życia i rozwoju zawodowego, a także zainicjować współpracę w grupach operacyjnych. </t>
  </si>
  <si>
    <t>rolnicy, przedsiębiorcy, przedstawiciele jednostek naukowo badawczych, doradcy</t>
  </si>
  <si>
    <t>Poprawa bazy paszowej dla bydła z zastosowaniem innowacyjnych rozwiązań w przygotowaniu i zadawaniu pasz.</t>
  </si>
  <si>
    <t>rolnicy, przedsiębiorcy, doradcy, przedstawiciele jednostek naukowo badawczych</t>
  </si>
  <si>
    <t>Wydłużenie okresu produkcji warzyw pod osłonami poprzez wprowadzenie nowoczesnych konstrukcji tuneli foliowych z podwójną folią i pompowanych powietrzem</t>
  </si>
  <si>
    <t>Gospodarstwa specjalizujące się w uprawach pod osłonami boryka się z problemami związanymi z rentownością i opłacalnością produkcji. Odpowiedzią na te problemy jest możliwość korzystania z najnowszych technologii i osiągnięć nauki, we współpracy z przedstawicielami jednostek naukowo-badawczych., dodatkowo korzystając ze wsparcia finansowego ze środków unijnych, które oferuje działanie „Współpraca”. Realizacja operacji ma przyczynić się do wskazania możliwości wydłużenia okresu produkcji pod osłonami dzięki zastosowaniu nowatorskich rozwiązań w postaci tuneli pompowanych powietrzem z podwójną folią wszystkie te założone cele mogą być zrealizowane</t>
  </si>
  <si>
    <t>rolnicy, mieszkańcy obszarów wiejskich, doradcy, przedsiębiorcy</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</si>
  <si>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</si>
  <si>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</si>
  <si>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</si>
  <si>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</si>
  <si>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ul. Główna 1,     49-330 Łosiów</t>
  </si>
  <si>
    <t>nakład katalogu</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</si>
  <si>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</si>
  <si>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</si>
  <si>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</si>
  <si>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</si>
  <si>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ul. Główna 1,    49-330 Łosiów</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</si>
  <si>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</si>
  <si>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</si>
  <si>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</si>
  <si>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rolnicy indywidualni oraz przedsiębiorcy rolni z terenu woj.opolskiego</t>
  </si>
  <si>
    <t>liczba uczetsników warsztatów</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</si>
  <si>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</si>
  <si>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</si>
  <si>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rolnicy, przedsiębiorstwa przetwórstwa rolno-spożywczego, przedsiębiorstwa działające na rzecz sektora rolnego i spożywczego, mieszkańcy obszarów wiejskich, studenci</t>
  </si>
  <si>
    <t>Wydanie publikacji pt.: "Zrozumieć innowacje w rolnictwie" - tytuł roboczy</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</si>
  <si>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</si>
  <si>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</si>
  <si>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Zrozumieć innowacje w rolnictwie i na obszarach wiejskich – ponadregionalna wymiana doświadczeń w zakresie funkcjonowania SIR na przykładzie działań tworzenia sieci kontaktów i wdrażania innowacji na obszarach wiejskich</t>
  </si>
  <si>
    <t>Celem operacji jest: ułatwienie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</si>
  <si>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</si>
  <si>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</si>
  <si>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liczba zajęć warsztatowych</t>
  </si>
  <si>
    <t>zasięg geograficzny</t>
  </si>
  <si>
    <t>lokalny/regionalny</t>
  </si>
  <si>
    <t>Szkolenie w formie warsztatów pt.: „Przedsiębiorczość na obszarach wiejskich – innowacyjność organizacyjna i marketingowa”</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</si>
  <si>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</si>
  <si>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</si>
  <si>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t>
  </si>
  <si>
    <t>ul. Główna 1,49-330 Łosiów</t>
  </si>
  <si>
    <t>Rolnictwo precyzyjne drogą do zwiększenia innowacyjności rolnictwa</t>
  </si>
  <si>
    <t>Upowszechnienie wiedzy w zakresie innowacyjnych rozwiązań w rolnictwie, produkcji żywności, leśnictwie i na obszarach wiejskich</t>
  </si>
  <si>
    <t>rolnicy, producenci rolni, przedsiębiorcy z branży rolniczej, doradcy rolni</t>
  </si>
  <si>
    <t>Opolski Ośrodek Doradztwa Rolniczego z siedzibą w Łosiowie</t>
  </si>
  <si>
    <t>49-330 Łosiów, ul. Główna 1</t>
  </si>
  <si>
    <t>Wyjazd studyjny pn.: "Innowacyjne formy współdziałania producentów rolnych"</t>
  </si>
  <si>
    <t>Wspieranie rozwoju przedsiębiorczości na obszarach wiejskich oraz tworzenia sieci współpracy partnerskiej dotyczącej rolnictwa i obszarów wiejskich, przez podnoszenie poziomu wiedzy i umiejętności w tych zakresach</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</si>
  <si>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</si>
  <si>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</si>
  <si>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</si>
  <si>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 xml:space="preserve"> liczba  uczestników operacji</t>
  </si>
  <si>
    <t>mieszkańcy województwa podkarpackiego w tym: rolnicy, przetwórcy, przedsiębiorcy branży spożywczej,  doradcy, pracownicy instytucji naukowych</t>
  </si>
  <si>
    <t>Podkarpacki Ośrodek Doradztwa Rolniczego</t>
  </si>
  <si>
    <t xml:space="preserve"> 
36-040 Boguchwała  
ul. Suszyckich 9</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</si>
  <si>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</si>
  <si>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</si>
  <si>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t>
  </si>
  <si>
    <t xml:space="preserve">
36-040 Boguchwała  
ul. Suszyckich 9</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</si>
  <si>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</si>
  <si>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</si>
  <si>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 xml:space="preserve">liczba  uczestników operacji </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</si>
  <si>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</si>
  <si>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</si>
  <si>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</si>
  <si>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</si>
  <si>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</si>
  <si>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</si>
  <si>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rolnicy, przetwórcy, przedsiębiorcy w tym branży spożywczej, doradcy, pracownicy instytucji naukowych, instytucji okołorolniczych. </t>
  </si>
  <si>
    <t>liczba uczestników spotkań</t>
  </si>
  <si>
    <t>liczba uczestników wyjazdów</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</si>
  <si>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</si>
  <si>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</si>
  <si>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liczba osób biorących udział w wyjeździe studyjnym</t>
  </si>
  <si>
    <t>80 osób</t>
  </si>
  <si>
    <t xml:space="preserve">36-040 Boguchwała  
ul. Suszyckich 9  </t>
  </si>
  <si>
    <t xml:space="preserve">Konferencja pn. Innowacyjne metody w chowie bydła mlecznego i mięsnego zmierzające do produkcji wysokiej jakości markowego mleka i mięsa  </t>
  </si>
  <si>
    <t>II -  IV</t>
  </si>
  <si>
    <t>36-040 Boguchwała 
ul. Suszyckich 9</t>
  </si>
  <si>
    <t>Wyjazd studyjny  do Austrii jako działanie na rzecz tworzenia sieci kontaktów  dla osób wdrażających innowacje na obszarach wiejskich.</t>
  </si>
  <si>
    <t>35 osób</t>
  </si>
  <si>
    <t>III  - IV</t>
  </si>
  <si>
    <t xml:space="preserve">Wyjazd studyjny do Czech – „Pierwsze doświadczenia w tworzeniu i funkcjonowaniu grup operacyjnych.”
</t>
  </si>
  <si>
    <t>40 osób</t>
  </si>
  <si>
    <t>Grupą docelową, do której skierowane będą zaproszenia to: partnerzy KSOW i SIR z woj. podkarpackiego, rolnicy, doradcy rolni, przetwórcy, przedsiębiorcy, przedstawiciele jednostek samorządu terytorialnego, oraz jednostek naukowych. Wyjazd studyjny skierowany jest do potencjalnych członków grupy operacyjnej, osób zainteresowanych założeniem takiej grupy, bądź udziałem w takiej grupie.  W operacji uczestniczyć będzie 40 osób.</t>
  </si>
  <si>
    <t>36-040 Boguchwała  
ul. Suszyckich 9</t>
  </si>
  <si>
    <t>1,2,3,4,6</t>
  </si>
  <si>
    <t>1,2,4,5</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</si>
  <si>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</si>
  <si>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</si>
  <si>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</si>
  <si>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producenci środków produkcji dla rolnictwa, rolnicy ekologiczni, przedstawiciele przemysłu przetwórczego, przedstawiciele rynku przemysłu rolno-spożywczego</t>
  </si>
  <si>
    <t>Instytut Włókien Naturalnych i Roślin Zielarskich</t>
  </si>
  <si>
    <t>ul. Wojska Polskiego 71 B, 
60-630 Poznań</t>
  </si>
  <si>
    <t>nakład poradnika</t>
  </si>
  <si>
    <t>nakład ulotki</t>
  </si>
  <si>
    <t>nakład folderu</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</si>
  <si>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</si>
  <si>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</si>
  <si>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 xml:space="preserve"> rolnicy zainteresowani tworzeniem grup producenckich z tzw. Grup inicjatywnych oraz doradcy rolni </t>
  </si>
  <si>
    <t>Podlaski Ośrodek Doradztwa Rolniczego</t>
  </si>
  <si>
    <t>Szepietowo Wawrzyńce 64, 18-210 Szepietowo</t>
  </si>
  <si>
    <t>Technologia uprawy soi w rejonach północno-wschodniej Polski</t>
  </si>
  <si>
    <t>Dotarcie z informacją do rolników poprzez transfer wiedzy do praktyki rolniczej, które docelowo mogą być wdrażane w szerszej skali w regionie.</t>
  </si>
  <si>
    <t xml:space="preserve"> doradcy rolni i rolnicy</t>
  </si>
  <si>
    <t>Pokaz innowacyjnych metod zwalczania omacnicy prosowianki w kukurydzy i zapoznanie się z zaleceniami ochrony roślin w wersji internetowej.</t>
  </si>
  <si>
    <t>Podniesienie wiedzy rolników z zakresu innowacyjnych metod zwalczania omacnicy prosowianki.</t>
  </si>
  <si>
    <t>pokaz</t>
  </si>
  <si>
    <t>rolnicy z województwa podlaskiego uprawiający kukurydzę na masę zieloną i na ziarno oraz doradcy rolniczy</t>
  </si>
  <si>
    <t>porady</t>
  </si>
  <si>
    <t xml:space="preserve">liczba odbiorców </t>
  </si>
  <si>
    <t xml:space="preserve">rolnicy z województwa podlaskiego </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</si>
  <si>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</si>
  <si>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</si>
  <si>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</si>
  <si>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</si>
  <si>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</si>
  <si>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</si>
  <si>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</si>
  <si>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</si>
  <si>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</si>
  <si>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</si>
  <si>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</si>
  <si>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1,5,6</t>
  </si>
  <si>
    <t>1,3,4,5</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</si>
  <si>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</si>
  <si>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</si>
  <si>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producenci rolni, doradcy rolni, przedsiębiorcy sektora rolnego lub spożywczego (w tym gastronomii) przedsiębiorcy z branży działania na rzecz sektora rolnego i spożywczego, funkcjonariusze służb mundurowych.</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</si>
  <si>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</si>
  <si>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</si>
  <si>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mieszkańcy obszarów wiejskich, rolnicy, doradcy rolni</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</si>
  <si>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</si>
  <si>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</si>
  <si>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 xml:space="preserve">liczba uczestników operacji:
1 publikacja (2000 szt.) </t>
  </si>
  <si>
    <t>przedsiębiorcy z sektora rolno-spożywczego i gastronomii , właściciele gosp. agroturystycznych prowadzących żywienie gości, producenci rolni</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</si>
  <si>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</si>
  <si>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</si>
  <si>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 xml:space="preserve">wyjazd studyjny, </t>
  </si>
  <si>
    <t>liczba uczestników operacji:</t>
  </si>
  <si>
    <t>doradcy rolni, producenci rolni</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</si>
  <si>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</si>
  <si>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</si>
  <si>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</si>
  <si>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przedsiębiorcy, rolnicy, doradcy rolni, przedstawiciele in stytucji wspieracjących wielofunkcyjny rozwój obszarów wiejskich</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</si>
  <si>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</si>
  <si>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</si>
  <si>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 xml:space="preserve">rolnicy, doradcy rolni, </t>
  </si>
  <si>
    <t>Przeprowadzenie cyklu warsztatów tematycznych dotyczących promowania innnowacyjnych metod zapobiegających znoszeniu środków ochrony roślin</t>
  </si>
  <si>
    <t>Uświadomienie rolnikom stosującym pestycydy negatywnych skutków znoszenia środków ochrony roślin oraz przedstawienie praktyczne sposobów walki ze znoszeniem.</t>
  </si>
  <si>
    <t xml:space="preserve">rolnicy, </t>
  </si>
  <si>
    <t>1,4,6</t>
  </si>
  <si>
    <t>Organizacja seminarium wyjazdowego dla pszczelarzy woj. podlaskiego</t>
  </si>
  <si>
    <t>Uzyskanie wiedzy z zakresu pszczelarstwa, wymiana doświadczeń, poznanie najlepszych praktyk z zakresu prowadzenia pasieki, zapobieganie chorobom pszczół.</t>
  </si>
  <si>
    <t>pszczelarze, osoby zainteresowane hodowla pszczół, członkowie organizacji, doradcy rolni</t>
  </si>
  <si>
    <t>Przedsiębiorczość na obszarach wiejskich województwa podlaskiego - przykłady innowacyjnych przedsięwzięć</t>
  </si>
  <si>
    <t>Promocja pozarolniczej działalności gospodarczej oraz upowszechnianie informacji o ciekawych innowacyjnych pozarolniczych przedsięwzięciach gospodarczych na wsi</t>
  </si>
  <si>
    <t>liczba wywiadów</t>
  </si>
  <si>
    <t>mieszckańcy obszarów wiejskich , rolnicy</t>
  </si>
  <si>
    <t>1,3,4,5,6</t>
  </si>
  <si>
    <t>Innowacyjne rozwiązania w energetyce odnawialnej w woj. podlaskim</t>
  </si>
  <si>
    <t>Wymiana wiedzy, doświadczeń i zapoznanie się z innnowacyjymi rozwiązaniami w regionie woj. podlaskiego z zakresu odnawialnych zrodek energii.</t>
  </si>
  <si>
    <t>rolnicy, doradcy mieszkańcy obszarów wiejskich</t>
  </si>
  <si>
    <t>Innowacyjne podejście w urynkowieniu żywności wysokiej jakości</t>
  </si>
  <si>
    <t>Uzyskanie wiedzy na temat rejestracji  produktów na Liście Produktów Tradycyjnych oraz zasad ubiegania się o oznaczenia unijne: Chroniona Nazwa Pochodzenia, Chronione Oznaczenie Geograficzne, Gwarantowana Tradycyjna Specjalność.</t>
  </si>
  <si>
    <t>szkolenie, ulotka</t>
  </si>
  <si>
    <t>przetwórcy i właściciele gospodarstw, wytwarzający podlaski produkt regionalny, uczestnicy podlaskiego kulinarnego szlaku, uczestnicy konkursu Nazse Kulinarne Dziedzictwo, doradcy rolni</t>
  </si>
  <si>
    <t>Ogrodoterapia- innowacyjne wykorzystanie roslin ozdobnych</t>
  </si>
  <si>
    <t>Zaznajomienie doradców rolnych, rolników/mieszkańców obszarów wiejskich  zajmujących się agroturystyką tematem ogrodoterapii.</t>
  </si>
  <si>
    <t>doradcy rolni, rolnicy, mieszkańcy obszarów wiejskich zajmujacych się agroturystyką</t>
  </si>
  <si>
    <t>Wyjzad studyjny na Litwę pn. wymiana doswiadczeń w zakresie konsolidacji producentów mleka</t>
  </si>
  <si>
    <t>Celem operacji jest poszerzenie wiedzy i wymiana doswiadczeń w zakresie działań grupowych i  innowacyjnych w rolnictwie, produkcji żywności na obszarach wiejskich. Wyjazd studujny dla producentów mleka gdzie zostaną przedstawione szanse i wyzwania w zakresie stosowania innowacji, szczególnie pod kątem działań konsolidacyjnych (m.in. grupy operacyjne)</t>
  </si>
  <si>
    <t>uczestników</t>
  </si>
  <si>
    <t>rolnicy, doradcy rolniczy i in. podmioty zaangażowane w działania grupowe producentów i we wdrazanie innowacji w sektorz mleczarskim (naukowcy, przedsiębiorcy) z terenu woj. podlaskiego.</t>
  </si>
  <si>
    <t>Podlaski Ośrodek Doradzywa Rolniczego w Szepietowie</t>
  </si>
  <si>
    <t>Partnerstwo szansą na rozwój lokalnego produktu tradycyjnego</t>
  </si>
  <si>
    <t xml:space="preserve">Celem operacji jest stworzenie sieci współpracy partnerskiej przez lokalnych producentów tradycyjnych wyrobów spożywczych, podmioty prowadzące małą gastronomię w oparciu o lokalne, tradycyjne produkty, włascicieli gospodarstw agroturystycznych żywiących gości, doradców rolniczych i organizacje wspierajace rozwój produktów lokalnych. Przybliżenie producentom zagadnień: Wspólna marka – metody tworzenia wspólnej marki oraz promocja i marketing, szlak kulinarny jako narzędzie promocyjne i marketingowe, wspólne działania zmierzające do rozwoju obszarów wiejskich.
</t>
  </si>
  <si>
    <t>szkolenie
wyjazd studyjny
konferencja</t>
  </si>
  <si>
    <t>lokalni producenci wyrobów spożywczych oraz podmiotów prowadzacych mała gastronomię w oparciu o lokalne produkty z wykorzystaniem podlaskiej tradycji, właścicieli gospodarstw agroturystycznych zywiacych gosci, doradców rolniczych oraz przedstawicieli organizacji wspierających rozwój produktu regionalnego.</t>
  </si>
  <si>
    <t>Konsolidacja producentów wołowiny z wykorzystaniem dobrych praktyk - seminarium, wyjazd studyjny</t>
  </si>
  <si>
    <t>Ułatwienie transferu wiedzy i innowacji w rolnictwie i na obszarach wiejskich.  Przedmiotem operacji będzie zapoznanie się z organizacją przedsiębiorstwa produkującego wołowinę sezonowaną na terenie woj. śląskiego.</t>
  </si>
  <si>
    <t xml:space="preserve">Szkolenie
wyjazd studyjny
</t>
  </si>
  <si>
    <t>rolnicy, producenci wołowiny, przedsiębiorcy, doradcy rolniczy i przedstawiciele świata nauki zainteresowani utworzeniem grupy operacyjnej z terenu woj. podlaskiego</t>
  </si>
  <si>
    <t>Seminaria dotyczące łaczenia producentów rolnych i innych podmiotów mogacych skorzystać z działania Współpraca w ramach PROW 2014-202</t>
  </si>
  <si>
    <t>Celem operacji jest umozliwienie transferu wiedzy i innowacji, przedstawienie dobrych praktyk nt. innowacyjnych rozwiązan w rolnictwie (technologia rol.-owies ozimy, przetwórstwo na poziomie gospodarstwa, ekologiczna produkcja roślinna i zwierzęca. Przybliżenie gospodarstwom najnowszych wymagań, uwarunkowań, przepisów, agrotechniki przez specjalistów z jednostek naukowy i innych podmiotów.</t>
  </si>
  <si>
    <t>rolnicy, doradcy rolniczy, przedstawiciele przedsiębiorców, producenci żywności, naukowcy</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</si>
  <si>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</si>
  <si>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</si>
  <si>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</si>
  <si>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</si>
  <si>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Pomorski Ośrodek Doradztwa Rolniczego</t>
  </si>
  <si>
    <t>Lubań, ul. Tadeusza Maderskiego 3, 83-422 Nowy Barkoczyn</t>
  </si>
  <si>
    <t>nakład broszury</t>
  </si>
  <si>
    <t xml:space="preserve">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</si>
  <si>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</si>
  <si>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</si>
  <si>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</si>
  <si>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</si>
  <si>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</si>
  <si>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</si>
  <si>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</si>
  <si>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</si>
  <si>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Promocja innowacji w technice rolniczej i przetwórstwie.</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</si>
  <si>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</si>
  <si>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</si>
  <si>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</si>
  <si>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Innowacyjna Wieś - Pomorskie spotkanie z nauką rolniczą</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</si>
  <si>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</si>
  <si>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</si>
  <si>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</si>
  <si>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</si>
  <si>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</si>
  <si>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</si>
  <si>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42-200 Częstochowa, ul.Wyszyńskiego 70/126</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</si>
  <si>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</si>
  <si>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</si>
  <si>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</si>
  <si>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Śląski Ośrodek Doradztwa Rolniczego</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</si>
  <si>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</si>
  <si>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</si>
  <si>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</si>
  <si>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</si>
  <si>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</si>
  <si>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Propagowanie nowoczesnych  technologii w chowie 
bydła mlecznego – roboty udojowe</t>
  </si>
  <si>
    <t>Celem operacji jest przekazanie wiedzy i propagowanie innowacyjnych rozwiązań technologicznych stosowanych w hodowli bydła mlecznego- robotów udojowych</t>
  </si>
  <si>
    <t>konferencja, wyjazd studyjny</t>
  </si>
  <si>
    <t>producenci mleka z powiatu lublinieckiego i ościennych oraz doradcy rolni</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</si>
  <si>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</si>
  <si>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</si>
  <si>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</si>
  <si>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</si>
  <si>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Innowacyjność w chowie i hodowli świń. 
Nowoczesna i kompleksowa produkcja prosiąt</t>
  </si>
  <si>
    <t xml:space="preserve">Celem operacji jest transfer wiedzy oraz możliwości zastosowania innowacyjnych rozwiązań w produkcji trzody chlewnej. </t>
  </si>
  <si>
    <t>Konferencja (2)</t>
  </si>
  <si>
    <t>Hodowcy i producenci trzody chlewnej,  doradcy</t>
  </si>
  <si>
    <t>Zapoznanie z dobrymi praktykami współpracy na przykładzie grup 
producenckich  – wyjazd studyjny</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</si>
  <si>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przykładów dobrych praktyk. Operacja umożliwi wymianę doświadczeń i fachowej wiedzy między uczestnikami projektu a osobami zrzeszonymi w grupie w zakresie wdrażania innowacji w rolnictwie i na obszarach wiejskich.</t>
  </si>
  <si>
    <t>Wyjazd studyjny.</t>
  </si>
  <si>
    <t>Operacja jest skierowana do rolników, grup rolników, lokalnych przetwórców przedstawicieli LGD, samorządów gminnych i doradców rolniczych.</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</si>
  <si>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</si>
  <si>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</si>
  <si>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</si>
  <si>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</si>
  <si>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1,2,3,6</t>
  </si>
  <si>
    <t>Innowacyjny model uprawy roślin w 
systemie rynnowym- w tym nowoczesna uprawa truskawki (system daszkowy)</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</si>
  <si>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</si>
  <si>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 (2)</t>
  </si>
  <si>
    <t>Rolnicy, lokalne grupy działania, podmioty wspierające produkcje rolną, podmioty działające na rzecz rozwoju obszarów wiejskich</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</si>
  <si>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</si>
  <si>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</si>
  <si>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(2), wyjazd studyjny</t>
  </si>
  <si>
    <t xml:space="preserve">liczba uczestników seminarium  </t>
  </si>
  <si>
    <t>Grupę docelową stanowić będą potencjalni i przyszli hodowcy i producenci królików woj. Śląskim i doradcy rolniczy.</t>
  </si>
  <si>
    <t>Śląska platforma innowacji – stoisko informacyjne SIR na XXV KWR</t>
  </si>
  <si>
    <t>promocja Sieci na rzecz innowacji w rolnictwie i na obszarach wiejskich a tym samym promocja innowacji w  rolnictwie, leśnictwie i produkcji żywności.</t>
  </si>
  <si>
    <t>liczba zorganizowanych stoisk dotyczących SIR</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</si>
  <si>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</si>
  <si>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</si>
  <si>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</si>
  <si>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 xml:space="preserve">zorganizowane konferencje </t>
  </si>
  <si>
    <t>rolnicy, przedsiębiorcy rolni, doradcy, przedstawiciele jednostek naukowych, przedstawiciele instytucji związanych z rolnictwem i instytucji okołorolniczych m. in. MRiRW, ARiMR, ARR, ANR,KRUS</t>
  </si>
  <si>
    <t xml:space="preserve"> liczba uczestników konferencji</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</si>
  <si>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</si>
  <si>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</si>
  <si>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 xml:space="preserve">doradcy rolni, rolnicy, przedsiębiorcy działający na obszarach wiejskich, naukowcy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</si>
  <si>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</si>
  <si>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</si>
  <si>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</si>
  <si>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Wzmocnienie mechanizmów transferu wiedzy i innowacji dla podmiotów z sektora rolnego w powiecie bielskim - wyjazd studyjno – konsultacyjny do producenta wysokojakościowych miodów pitnych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</si>
  <si>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</si>
  <si>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wyjazd studyjno - konsultacyjny</t>
  </si>
  <si>
    <t>przedstawiciele gospodarstw rolnych, doradcy rolni, przedsiębiorcy rolno- spożywczy z powiatu bielskiego</t>
  </si>
  <si>
    <t>Zapoznanie z innowacyjnymi rozwiązaniami w hodowli odmian zbóż i rzepaku. Wyjazd studyjny do  SDOO Pawłowice</t>
  </si>
  <si>
    <t>rolnicy uprawiający zboża i rzepak, doradcy, oraz przedstawiciele instytucji działających na rzecz pol-skiego rolnictwa z województwa śląskiego</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</si>
  <si>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</si>
  <si>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</si>
  <si>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</si>
  <si>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</si>
  <si>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</si>
  <si>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</si>
  <si>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</si>
  <si>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</si>
  <si>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</si>
  <si>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 xml:space="preserve">Zapoznanie z projektami badawczymi ochrony pszczół w Republice Czeskiej szansą wprowadzenia innowacji w polskim pszczelarstwie. </t>
  </si>
  <si>
    <t xml:space="preserve">Celem operacji  jest ułatwienie tworzenia oraz funkcjonowania sieci kontaktów pomiędzy pszczelarzami z Polski oraz naukowcami i pszczelarzami z Czech,zapoznanie się z innowacjami wprowadzanymi przez Instytut Pszczelarstwa w Dol,wymiana fachowej wiedzy naukowej przekazanej przez instytut naukowy, przeniesienie przykładów dobrych praktyk z terenu Czech na teren południowej Polski -województwa śląskiego </t>
  </si>
  <si>
    <t>pszczelarze z województwa śląskiego, doradcy oraz osoby zainteresowane tematyką pszczelarstwa</t>
  </si>
  <si>
    <t>Uprawa ziół, ich innowacyjne wykorzystanie szansą rozwoju obszarów wiejskich powiatu kłobuckiego</t>
  </si>
  <si>
    <t>Celem operacji jest pokazanie dobrych praktyk i innowacji w zakresie produkcji ziół, ich wykorzystania jako źródła dochodu w gospodarstwach rolnych i wpływu na rozwój obszarów wiejskich powiatu kłobuckiego</t>
  </si>
  <si>
    <t xml:space="preserve">rolnicy, doradcy, przedstawiciele LGD </t>
  </si>
  <si>
    <t xml:space="preserve">
Innowacyjne metody zarządzania gospodarstwem rolnym z wykorzystaniem ICT
</t>
  </si>
  <si>
    <t>Celem operacji jest poznanie nowości-innowacji w aplikacjach komputerowych dla gospodarstw rolnych</t>
  </si>
  <si>
    <t>rolnicy, doradcy rolniczy</t>
  </si>
  <si>
    <t>Innowacyjne sposoby ograniczania niskiej emisji gazów cieplarnianych na obszarach wiejskich</t>
  </si>
  <si>
    <t xml:space="preserve">Celem operacji jest przedstawienie  rolnikom, przedsiębiorcom rolnym oraz doradcom innowacyjnych rozwiązań stosowanych w rolnictwie  mających doprowadzić do ograniczenia niskiej emisji gazów cieplarnianych w celu  przeciwdziałania dalszemu ocieplaniu się atmosfery. Operacja  zmierza do interaktywnego powiązania dużego potencjału naukowo – badawczego instytutu branżowego z  praktyką rolniczą przy współudziale doradztwa rolniczego w zakresie innowacyjnych niskoemisyjnych praktyk rolniczych. . </t>
  </si>
  <si>
    <t>rolnicy, przedsiębiorcy rolni oraz doradcy rolni</t>
  </si>
  <si>
    <t xml:space="preserve">
Innowacyjne rozwiązania w hodowli i organizacji chowu bydła mięsnego.
</t>
  </si>
  <si>
    <t xml:space="preserve">Celem realizacji operacji jest przedstawienie hodowcom bydła opasowego, rolnikom , przedsiębiorcom oraz doradcom rolniczym, innowacji technicznych i technologicznych w  hodowli i organizacji chowu bydła mięsnego. </t>
  </si>
  <si>
    <t xml:space="preserve">rolnicy, doradcy, </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</si>
  <si>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</si>
  <si>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</si>
  <si>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</si>
  <si>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Świętokrzyski Ośrodek Doradztwa Rolniczego</t>
  </si>
  <si>
    <t>Modliszewice, ul. Piotrkowska 30, 26-200 Końskie</t>
  </si>
  <si>
    <t>Innowacyjne technologie przetwórstwa owoców i warzyw w nauce i praktyce z wykorzystaniem finansowania przetwarzania produktu ogrodniczego i wprowadzania go do obrotu w ramach Programu Rozwoju Obszarów Wiejskich na lata 2014 – 2020.</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</si>
  <si>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</si>
  <si>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</si>
  <si>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</si>
  <si>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2, 3, 6</t>
  </si>
  <si>
    <t>Stymulowanie rozwoju rynku produktów regionalnych poprzez markę Świętokrzyska Kuźnia Smaków</t>
  </si>
  <si>
    <t>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t>
  </si>
  <si>
    <t xml:space="preserve">
szkolenie (4), seminarium wyjazdowe, certyfikacja podmiotów, strona internetowa
</t>
  </si>
  <si>
    <t xml:space="preserve"> rolnicy, w tym prowadzący działalność agroturystyczną i  przetwórczą oraz  przedsiębiorcy i wytwórcy produktu tradycyjnego</t>
  </si>
  <si>
    <t>certyfikacja</t>
  </si>
  <si>
    <t>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</si>
  <si>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</si>
  <si>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</si>
  <si>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1-dniowe szkolenie z wyjazdem studyjnym</t>
  </si>
  <si>
    <t xml:space="preserve">rolnicy, podmioty doradcze, producenci pasz, maszyn i urządzeń rolniczych, przetwórcy rolno-spożywczy, </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</si>
  <si>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</si>
  <si>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</si>
  <si>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</si>
  <si>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</si>
  <si>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</si>
  <si>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szkolenie z wyjazdem studyjnym</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</si>
  <si>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</si>
  <si>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</si>
  <si>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</si>
  <si>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Konferencja,  wyjazd studyjny </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</si>
  <si>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</si>
  <si>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Nakład broszury</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</si>
  <si>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</si>
  <si>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</si>
  <si>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</si>
  <si>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</si>
  <si>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</si>
  <si>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</si>
  <si>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</si>
  <si>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Warmińsko-Mazurski Ośrodek Doradztwa Rolniczego</t>
  </si>
  <si>
    <t xml:space="preserve">Dobre praktyki i innowacyjne rozwiązania w gospodarstwach ogrodniczych na terenie województwa warmińsko-mazurskiego </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</si>
  <si>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</si>
  <si>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</si>
  <si>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</si>
  <si>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</si>
  <si>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</si>
  <si>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</si>
  <si>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wydruk broszur</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</si>
  <si>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</si>
  <si>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</si>
  <si>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</si>
  <si>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liczba mieszkańców województwa warmińsko-mazurskiego do których dotrze informacja o SIR</t>
  </si>
  <si>
    <t>ok. 10 tys.</t>
  </si>
  <si>
    <t>Grupę docelową operacji będą stanowili rolnicy oraz mieszkańcy obszarów wiejskich z woj. warmińsko-mazurskiego, jak również przedsiębiorcy z branży rolno-spożywczej</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</si>
  <si>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</si>
  <si>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</si>
  <si>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</si>
  <si>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Liczba uczestników seminarium</t>
  </si>
  <si>
    <t>liczba artykułów</t>
  </si>
  <si>
    <t>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</si>
  <si>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</si>
  <si>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</si>
  <si>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</si>
  <si>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liczba uczestników spotkania informacyjno-szkolenowego i warsztatów
</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</si>
  <si>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</si>
  <si>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liczba ankiet</t>
  </si>
  <si>
    <t>liczba uczestników szkoleń terenowych</t>
  </si>
  <si>
    <t>Upowszechnianie innowacyjnych rozwiązań rolnictwa precyzyjnego w gospodarstwach rolnych</t>
  </si>
  <si>
    <t>Upowszechnienie wiedzy nt. innowacji w rolnictwie precyzyjnym, wymiana doświadczeń  i informacji między specjalistami oraz rolnikami, nawiązanie kontaków pomiędzy rolnikami a doradcami. Zamierzeniem operacji jest przedstawienie korzyści płynących z rolnictwa prezycyzyjnego jako przykładu na na zastosowanie innowacji w rolnictwie. Temat operacji: 2 i 10</t>
  </si>
  <si>
    <t>Wyjazd studyjny, publikacja (broszura), prasa (artykuł)</t>
  </si>
  <si>
    <t>Ankieta ex-ante i ex-post</t>
  </si>
  <si>
    <t>94 ankiety</t>
  </si>
  <si>
    <t>rolnicy, doradcy rolni - liczba osób 47</t>
  </si>
  <si>
    <t>Kreatywna wieś - gospodarstwo opiekuńcze jako innowacyjny kierunek działalności pozarolniczej</t>
  </si>
  <si>
    <t>Upowszechnienie wiedzy nt. prowadzenia gospodarstwa opiekuńczego jako innowacyjnego kierunku działalności pozarolniczej, aktywizacja mieszkańców obszarów wiejskich w celu tworzenia gospodarstw opiekuńczych. Temat opieracji: 1, 2, 8, 9</t>
  </si>
  <si>
    <t>Ankieta ex-ante i ex- post</t>
  </si>
  <si>
    <t>50 ankiet</t>
  </si>
  <si>
    <t>rolnicy, domownicy rolników, przedstawiwiciele ekonomii społecznej, doradcy - liczba osób 25</t>
  </si>
  <si>
    <t>II - III kwartał</t>
  </si>
  <si>
    <t>Warmińsko-Mazurskie Forum Innowacji w rolnictwie i na obszarach wiejskich</t>
  </si>
  <si>
    <t xml:space="preserve">Stworzenie otwartej platformy umożliwiającej transfer wiedzy i przedstawienie dobrych praktyk nt. innowacyjnych rozwiązań w rolnictwie i na obszarach wiejskich. Ułatwienie poszukiwania partnerów do tworzenia i organizacji grup operacyjnych, które mogłyby zostać beneficjentami działania "Współpraca". </t>
  </si>
  <si>
    <t>seminarium, publikacja, cykl artykułów</t>
  </si>
  <si>
    <t xml:space="preserve">rolnicy, doradcy rolniczy, przedstawiciele świata nauki, przedstawiciele przedsiębiorców </t>
  </si>
  <si>
    <t>ul. Lubelska 43 A, 10-410 Olsztyn</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</si>
  <si>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</si>
  <si>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</si>
  <si>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</si>
  <si>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Wielkopolski Ośrodek Doradztwa Rolniczego</t>
  </si>
  <si>
    <t>60-163 Poznań, ul.Sieradzka 29</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</si>
  <si>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</si>
  <si>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</si>
  <si>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</si>
  <si>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</si>
  <si>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</si>
  <si>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</si>
  <si>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</si>
  <si>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</si>
  <si>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</si>
  <si>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</si>
  <si>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</si>
  <si>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</si>
  <si>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</si>
  <si>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</si>
  <si>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Obsługa stoisk informacyjno – promocyjnych Krajowej Sieci na rzecz innowacji w rolnictwie i na obszarach wiejskich</t>
  </si>
  <si>
    <t>Celem operacji jest: aktywizacja mieszkańców obszarów wiejskich do współpracy na rzecz innowacji, upowszechnienie wiedzy na temat innowacyjnych rozwiązań w rolnictwie</t>
  </si>
  <si>
    <t>stoisko informacyjno-promocyjne</t>
  </si>
  <si>
    <t>liczba stoisk informacyjno-promocyjnych</t>
  </si>
  <si>
    <t>producenci rolni, rolnicy i mieszkańcy obszarów wiejskich, przedstawiciele instytucji naukowych oraz doradcy rolniczy</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</si>
  <si>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</si>
  <si>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</si>
  <si>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</si>
  <si>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</si>
  <si>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liczba publikacji internetowych</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</si>
  <si>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</si>
  <si>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</si>
  <si>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</si>
  <si>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</si>
  <si>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</si>
  <si>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</si>
  <si>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</si>
  <si>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</si>
  <si>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</si>
  <si>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</si>
  <si>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</si>
  <si>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</si>
  <si>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</si>
  <si>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producenci rolni, mieszkańcy obszarów wiejskich, przedstawiciele instytucji państwowych oraz doradcy</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</si>
  <si>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</si>
  <si>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</si>
  <si>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</si>
  <si>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</si>
  <si>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</si>
  <si>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</si>
  <si>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</si>
  <si>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Współpraca wsparciem dla innowacyjnych działań w hodowli buraka cukrowego</t>
  </si>
  <si>
    <t>Celem operacji jest ułatwienie nawiązania współpracy pomiędzy potencjalnymi partnerami w celu utworzenia grup operacyjnych. Tematyka operacji dotyczy działania "Współpraca" oraz zagadnień związanych z hodowlą buraka cukrowego</t>
  </si>
  <si>
    <t>wyjazd studyjny (2)</t>
  </si>
  <si>
    <t>Postęp genetyczny produkcji zwierzęcej w harmonijnej relacji ze środowiskiem</t>
  </si>
  <si>
    <t>Celem operacji jest ułatwienie nawiązania współpracy pomiędzy potencjalnymi partnerami w celu utworzenia grup operacyjnych. Tematyka operacji dotyczy działania "Współpraca", zagadnień związanych z postępem genetycznym produkcji zwierzęcej oraz zachowaniem różnorodności genetycznej</t>
  </si>
  <si>
    <t>seminarium połączone z warsztatami</t>
  </si>
  <si>
    <t>hodowcy, rolnicy indywidualni, pracownicy produkcji zwierzęcej, przedstawiciele instytucji naukowo-badawczych, uczniowie szkół rolniczych i studenci kierunków rolniczych, doradcy rolni</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</si>
  <si>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</si>
  <si>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</si>
  <si>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</si>
  <si>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</si>
  <si>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Zachodniopomorski Ośrodek Doradztwa Rolniczego</t>
  </si>
  <si>
    <t>Barzkowice                                    73-134 Barzkowice</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</si>
  <si>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</si>
  <si>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</si>
  <si>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</si>
  <si>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Barzkowice                                     73-134 Barzkowice</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</si>
  <si>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</si>
  <si>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</si>
  <si>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</si>
  <si>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Barzkowice                                      73-134 Barzkowice</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</si>
  <si>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</si>
  <si>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</si>
  <si>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</si>
  <si>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</si>
  <si>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dzierżawcy, przedstawiciele grup producenckich, jednostki naukowo-badawcze oraz producenci nawozów i środków ochrony roślin, którzy współpracują z producentami maszyn rolniczych w zakresie efektywnego nawożenia i racjonalnej ochrony chemicznej</t>
  </si>
  <si>
    <t>Barzkowice                                        73-134 Barzkowice</t>
  </si>
  <si>
    <t>nie znana</t>
  </si>
  <si>
    <t>drukowane materiały informacyjne</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</si>
  <si>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</si>
  <si>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</si>
  <si>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</si>
  <si>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</si>
  <si>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</si>
  <si>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Barzkowice                                       73-134 Barzkowice</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</si>
  <si>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</si>
  <si>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</si>
  <si>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</si>
  <si>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</si>
  <si>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</si>
  <si>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Barzkowice                                          73-134 Barzkowice</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</si>
  <si>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</si>
  <si>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</si>
  <si>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</si>
  <si>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</si>
  <si>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Towarowe gospodarstwa ekologiczne – przykładem innowacyjnych rozwiązań technologicznych</t>
  </si>
  <si>
    <t>Celem realizacji operacji jest transfer a zarazem popularyzacja wiedzy w zakresie produkcji ekologicznej na skalę towarową pośród uczestników projektu a także informacji o możliwości wsparcia finansowego poprzez działanie  Rolnictwo Ekologiczne oraz działanie Współpraca w ramach PROW 2014-2020. Ponadto celem jest wskazanie możliwości zwiększenia rentowności gospodarstw i ich konkurencyjności poprzez promowanie innowacyjnych technologii upraw w rolnictwie ekologicznym : produkcji warzywniczej, produkcji nasiennej zbóż i produkcji sadowniczej.  Wskazywanie obszarów niszowych dla rolnictwa ekologicznego. Wymiana wiedzy fachowej oraz dobrych praktyk pomiędzy uczestnikami projektu. Tematyka obejmuje:Upowszechnianie wiedzy w zakresie innowacyjnych rozwiązań w rolnictwie, produkcji żywności, leśnictwie i na obszarach wiejskich.</t>
  </si>
  <si>
    <t>rolnicy, przedstawiciele grup producenckich, jednostki naukowo-badawcze oraz producenci nawozów i środków ochrony roślin dopuszczonych do produkcji ekologicznej, a także producenci maszyn rolniczych</t>
  </si>
  <si>
    <t xml:space="preserve">Barzkowice                               73-134 Barzkowice </t>
  </si>
  <si>
    <t>Celem jest popularyzacja innowacyjnych rozwiązań marketingowych i organizacyjnych dotyczących tworzenia profesjonalnej oferty agroturystycznej w zakresie edukacji w tych gospodarstwach oraz tworzenia sieci współpracy między usługodawcami.  Operacja poprzez rozpowszechnianie dobrych praktyk i aktywizowanie różnych grup społecznych na rzecz propagowania nowych rozwiązań wpisuje się w priorytet PROW 2014-2020 dotyczący wspierania transferu wiedzy i innowacji w rolnictwie oraz na obszarach wiejskich. Realizuje również cel KSOW w zakresie aktywizacji mieszkańców wsi na rzecz podejmowania inicjatyw w zakresie rozwoju obszarów wiejskich, w tym kreowania miejsc pracy na terenach wiejskich poprzez działania aktywizujące i konsolidujące podmioty działające w branży agroturystycznej.</t>
  </si>
  <si>
    <t>właściciele gospodarstw agroturystycznych, doradcy rolni, przedstawiciele Lokalnych Grup Działania i Stowarzyszeń Agroturystycznych – łącznie 40 osób</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</si>
  <si>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</si>
  <si>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</si>
  <si>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</si>
  <si>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Możliwości rozwoju gospodarstw ekologicznych</t>
  </si>
  <si>
    <t>partnerzy SIR, rolnicy ekologiczni, doradcy rolni, przedstawiciele instytucji wspierających rolnictwo, osoby zainteresowane ww. tematyką - z terenu województwa zachodniopomorskiego</t>
  </si>
  <si>
    <t>Nowe spojrzenie na gospodarkę pasieczną</t>
  </si>
  <si>
    <t>2 konferencje</t>
  </si>
  <si>
    <t>grupą docelową projektu będą 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doradcy</t>
  </si>
  <si>
    <t>Transfer najnowszych wyników doświadczeń w chowie i hodowli królików do gospodarstw rodzinnych</t>
  </si>
  <si>
    <t>Niewielki odsetek hodowców w województwie zachodniopomorskim zrzeszonych jest w różnych organizacjach np. Szczecińskim Związku Hodowców Gołębi Rasowych, Drobiu Ozdobnego i Królików, Środkowopomorskim Związku Hodowców Gołębi Rasowych i Drobnego Inwentarza w Koszalinie, Stargardzkie Stowarzyszenie Hodowców Gołębi i Drobnego Inwentarza czy też Okręgowym Związku Hodowców Zwierząt Futerkowych w Nowogardzie. Rozdrobnienie oraz samodzielne funkcjonowanie gospodarstw nie daje możliwości eksperymentowania oraz wprowadzania nowych rozwiązań w zakresie technologii produkcji, żywienia, reprodukcji czy warunków utrzymania zwierząt. Organizacja seminarium pozwoli na przedstawienie danej grupie możliwości tworzenia sieci współpracy partnerskiej, zasad tworzenia grup roboczych oraz możliwości pozyskiwania funduszy na opracowywanie, wdrażanie nowych lub znacznie udoskonalonych praktyk, procesów, technologii chowu i hodowli królików. Utworzenie grupy docelowej składającej się z naukowców, doradców mających bezpośredni kontakt z hodowcami oraz samych hodowców pozwoli na stworzenie partnerstw działających na rzecz realizacji innowacyjnych projektów.</t>
  </si>
  <si>
    <t>seminarium, wyjazd studyjny</t>
  </si>
  <si>
    <t xml:space="preserve">Grupa docelowa operacji składająca się z trzech kategorii podmiotów: przedstawicieli sektora naukowego, doradców i hodowców </t>
  </si>
  <si>
    <t>Kwota</t>
  </si>
  <si>
    <t>Liczba</t>
  </si>
  <si>
    <t xml:space="preserve"> Celem operacji jest zapoznanie uczestników 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Celem operacji jest zapoznanie uczestników 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t>
  </si>
  <si>
    <r>
      <t>Wyjazd studyjny „</t>
    </r>
    <r>
      <rPr>
        <i/>
        <sz val="11"/>
        <rFont val="Calibri"/>
        <family val="2"/>
        <charset val="238"/>
        <scheme val="minor"/>
      </rPr>
      <t>Innowacyjne rozwiązania w uprawach ekologicznych, hodowli zwierząt oraz produkcji biopaliw wdrażane na terenach województwa podlaskiego</t>
    </r>
    <r>
      <rPr>
        <sz val="11"/>
        <rFont val="Calibri"/>
        <family val="2"/>
        <charset val="238"/>
        <scheme val="minor"/>
      </rPr>
      <t>”</t>
    </r>
    <r>
      <rPr>
        <i/>
        <sz val="11"/>
        <rFont val="Calibri"/>
        <family val="2"/>
        <charset val="238"/>
        <scheme val="minor"/>
      </rPr>
      <t xml:space="preserve"> </t>
    </r>
    <r>
      <rPr>
        <sz val="11"/>
        <rFont val="Calibri"/>
        <family val="2"/>
        <charset val="238"/>
        <scheme val="minor"/>
      </rPr>
      <t>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r>
  </si>
  <si>
    <r>
      <t>Działanie informacyjno- aktywizujące brokera innowacji formą identyfikacji problemów w rolnictwie, mogących stanowić podstawę do powstania innowacyjnych grup operacyjnych</t>
    </r>
    <r>
      <rPr>
        <sz val="11"/>
        <rFont val="Calibri"/>
        <family val="2"/>
        <charset val="238"/>
        <scheme val="minor"/>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</si>
  <si>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t>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t>
  </si>
  <si>
    <t>Celem operacji jest zorganizowanie wyjazdu studyjnego do Austrii i Węgier, podczas którego przedstawione zostaną gospodarstwa rolne, które skorzystały z dofinansowania unijnego na swoją działalność, wdrożyły innowacyjne rozwiązania w swoich gospodarstwach lub działały w projektach partnerskich. Podczas wizyty studyjnej mogą się spotkać specjaliści z rożnych krajów europejskich, na co dzień pracujący w podobnych obszarach i wymienić się doświadczeniami. Temat wdrażania innowacji w realiach mazowieckiej wsi jest nowością, niezbędnym wydaje się korzystanie z doświadczeń innych krajów i przygotowanie zarówno doradców, jak i rolników do działania „Współpraca” i współdziałania w grupach operacyjnych, przy wykorzystaniu środków unijnych.
Węgry, podobnie jak Polska oczekują na uruchomienie naboru do działania „Współpraca”, czyli są w fazie przygotowania i inicjowania wspólnych kooperacji. Wizyta w Austrii pozwoli poznać pierwsze doświadczenia z funkcjonowania grup operacyjnych, a także sposobu organizacji Sieci</t>
  </si>
  <si>
    <t>Uczestnicy konferencji zapoznają się z innowacjami dotyczącymi osiągnięć naukowych, wiedzy i techniki w zarządzaniu zasobami użytków zielonych, prawidłowym ich nawożeniem i pozyskaniem dobrych pasz objętościowych, prawidłowym bilansowaniu dawek pokarmowych, przygotowaniu i zadawaniu pasz z zastosowaniem innowacyjnych rozwiązań techniki. Konferencja ma na celu przekazanie wiedzy naukowej  z praktycznym pokazem przygotowania paszy i jej prawidłowego zadawania, aby w rolnicy mogli zastosować zdobytą wiedzę w swoich gospodarstwach i wyeliminować popełniane błędy. 
W tym zagadnieniu  konieczne jest poszukiwanie i promowanie innowacyjnych rozwiązań nauki i techniki w branży produkcja mleka, a szczególnie obniżenia kosztów. 
Realizowana Operacja przyczyni się do tworzenia grup operacyjnych mających za zadanie wdrażanie najnowszych osiągnięć nauki.
Konferencja połączona z pokazem praktycznym wydaje się najbardziej zasadną formą realizacji operacji i osiągnięcia zamierzonych celów.</t>
  </si>
  <si>
    <t>Konferencja pn. –  Innowacyjne metody chowu i hodowli królików</t>
  </si>
  <si>
    <t xml:space="preserve">
Celem głównym operacji jest podniesienie poziomu wiedzy i informacji o innowacjach w chowie i hodowli królików wśród zainteresowanych rolników, doradców, przedsiębiorców z terenu województwa podkarpackiego i innych regionów Polski o liczbie 80 osób poprzez przeprowadzenie konferencji, wsparcie działania na rzecz tworzenia sieci kontaktów dla doradców i służb wspierających wdrażanie innowacji na obszarach wiejskich w zakresie podniesienia wiedzy na temat  innowacji w chowie i hodowli królików.
Celem operacji jest  informowanie społeczeństwa i potencjalnych beneficjentów o polityce rozwoju obszarów wiejskich i wsparciu finansowym w ramach PROW, wspieranie tworzenia sieci współpracy partnerskiej dotyczącej rolnictwa i obszarów wiejskich przez podnoszenie poziomu wiedzy w tym zakresie.
</t>
  </si>
  <si>
    <t xml:space="preserve">Grupę docelową niniejszej operacji stanowią rolnicy – hodowcy bydła, doradcy rolniczy, przedsiębiorcy branży rolniczej, przedstawiciele świata nauki w liczbie 80 osób zainteresowanych wdrażaniem innowacji w zakresie chowu i hodowli bydła. 
Realizując powyższą operację przyczyniamy się do rozwiązania problemu głównego, a jednocześnie do realizacji celu głównego jakim jest dostarczenie wiedzy na temat innowacji w chowie i hodowli bydła poprzez organizację konferencji dla 80 uczestników.
</t>
  </si>
  <si>
    <t xml:space="preserve">Grupę docelową niniejszej operacji stanowią rolnicy, doradcy rolniczy, przedsiębiorcy branży rolniczej, przedstawiciele świata nauki w liczbie 35 osób zainteresowanych wdrażaniem innowacji w zakresie chowie i hodowli bydła o użytkowości mlecznej i mięsnej.
Realizując powyższą operację przyczyniamy się do rozwiązania problemu głównego, a jednocześnie do realizacji celu głównego jakim jest dostarczenie wiedzy na temat innowacji w hodowli bydła poprzez organizację wyjazdu studyjnego dla 35 uczestników.
</t>
  </si>
  <si>
    <t>liczba spotkań informacyjnych</t>
  </si>
  <si>
    <t>Grupę docelową niniejszej operacji stanowią rolnicy – hodowcy królików, doradcy rolniczy, przedsiębiorcy branży rolniczej, przedstawiciele świata nauki w liczbie 80 osób zainteresowanych wdrażaniem innowacji w zakresie chowu i hodowli królików. 
Realizując powyższą operację przyczyniamy się do rozwiązania problemu głównego, a jednocześnie do realizacji celu głównego jakim jest dostarczenie wiedzy na temat innowacji w chowie i hodowli królików poprzez organizację konferencji dla 80 uczestników.</t>
  </si>
  <si>
    <t xml:space="preserve">
Operacja zakłada organizację  konferencji dla rolników, przedsiębiorców w tym sektora rolno-spożywczego i przedstawicieli różnych instytucji  z branży rolniczej i około rolniczej  z województwa podkarpackiego oraz innych województw.  Planowana operacją   pozwoli na wymianę doświadczeń i identyfikację potrzeb w zakresie zastosowania nowych, dobrych praktyk i innowacyjnych rozwiązań w produkcji rolnej, w sektorze rolno-spożywczym . Zapozna jej uczestników z osiągnięciami nauki w dziedzinie chowu i hodowli bydła,  w zakresie dotyczącym zachowania różnorodności genetycznej  zwierząt. Jej uczestnicy zostaną zapoznani  o polityce rozwoju obszarów wiejskich i wsparciu finansowym w ramach PROW na lata 2014-2020.
Celem operacji jest wsparcie działania na rzecz tworzenia sieci kontaktów dla doradców i służb wspierających wdrażanie innowacji na obszarach wiejskich w zakresie podniesienia wiedzy na temat  innowacji w chowie i hodowli bydła, informowanie społeczeństwa i potencjalnych beneficjentów o polityce rozwoju obszarów wiejskich i wsparciu finansowym w ramach PROW na lata 2014-2020, wspieranie tworzenia sieci współpracy partnerskiej dotyczącej rolnictwa i obszarów wiejskich przez podnoszenie poziomu wiedzy w tym zakresie.</t>
  </si>
  <si>
    <t xml:space="preserve">
Realizacja operacji wpisuje się w założenia  PROW w latach 2014-2020 i jest zgodna z   priorytetem 1 tj.  ułatwianiem transferu wiedzy i innowacji w rolnictwie, leśnictwie i na obszarach wiejskich. Sieć na rzecz innowacji w rolnictwie działa dopiero od połowy 2015 roku i zasadnym jest wymiana doświadczeń i dobrych praktyk w prowadzeniu takiej sieci przez doświadczonych rolników z Austrii. Ponadto w Austrii będzie można podpatrzeć innowacyjne rozwiązania, które mogą zainspirować uczestników wyjazdu do zastosowania nowości również w swoich gospodarstwach Zapoznanie się  z funkcjonowaniem sieci  innowacji na rzecz rolnictwa w Austrii, a także z doświadczeniami z nowatorskimi metodami pracy hodowlanej wśród bydła ,działaniami na rzecz tworzenia międzynarodowej sieci kontaktów dla doradców , rolników i służb wspierających wdrażanie innowacji na obszarach wiejskich. Zwiększy zainteresowanie rolników hodowlą bydła simentalskiego, w przyszłości przyczyni się do  zahamowanie spadkowych tendencji w rejonach górskich i podgórskich. W przyszłości dzięki takim kontaktom będzie możliwe  włączenie polskiej bazy genomowej dotyczącej bydła rasy simentalskiej do bazy międzynarodowej (Austria, Niemcy, Czechy)</t>
  </si>
  <si>
    <t xml:space="preserve"> Wyjazd studyjny ma na celu pogłębienie wiedzy na temat działania Współpraca, a także zapoznania uczestników wyjazdu z dobrymi praktykami w tworzeniu i funkcjonowaniu grup operacyjnych na terenie Czech. Ma na celu zachęcenie do działania i pokazanie osobom zainteresowanym wstąpieniem lub założeniem potencjalnej grupy operacyjnej poprzez pokazanie dobrych praktyk i wymianę wiedzy z ekspertami i brokerami z Czech. Zainteresowane osoby będą miały możliwości bliższej współpracy w ramach grupy operacyjne na rzecz innowacji – EPI, dzięki której na terenie województwa podkarpackiego zostanie wprowadzony nowy produkt, nowa lub ulepszona usługa, nowy lub ulepszony proces produkcji, hodowli itp. co przyczyni się do rozwoju gospodarczego województwa podkarpackiego i przekazaniu dobrych praktyk do gospodarstw . To nowe narzędzie w programach operacyjnych na lata 2014-2020 daje unikalną możliwość budowy szerokiego partnerstwa umożliwiającego efektywną współprace rolników, hodowców, mieszkańców obszarów wiejskich z jednostkami naukowo-badawczymi na rzecz innowacji. Efektem działania będzie przygotowanie podmiotów do powołania grupy operacyjnej na rzecz innowacji - EPI.</t>
  </si>
  <si>
    <t>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t>
  </si>
  <si>
    <t>Grupa docelowa będzie liczyła 40 osób – uczestników wyjazdu oraz 80 uczestników seminarium (40 uczestników wyjazdu i 40 uczestników seminarium z województwa partnerskiego) w tym:
• rolnicy – 25 osób (producenci zbóż i rzepaku, owoców i warzyw, traw i kukurydzy</t>
  </si>
  <si>
    <t>Koszty kwalifikowalne operacji  (w zł)</t>
  </si>
  <si>
    <t>Celem operacji jest inicjowanie współdziałania pomiędzy potencjalnymi członkami grup operacyjnych (uczestnikami wyjazdu studyjnego), promocja korzyści wynikających ze współpracy i tworzenia partnerstw oraz zapoznanie uczestników szkolenia z możliwościami wsparcia w ramach działania "Współpraca" w ramach PROW 2014-2020. Cele szczegółowe realizacji priorytetu PROW i celów KSOW to:
1. Zapoznanie uczestników z koncepcją tworzenia grup operacyjnych i możliwościami wsparcia w ramach działania "Współpraca" PROW 2014-2020 - szkolenie.
2. Wizyta studyjna w biodynamicznym gospodarstwie ekologicznym o wielokierunkowym profilu.
3. Powstanie sieci kontaktów i transfer wiedzy fachowej pomiędzy uczestnikami w zakresie nowych kierunków rozwoju i innowacyjnych praktyk stosowanych w rolnictwie ekologicznym.</t>
  </si>
  <si>
    <t>Operacja ma posłużyć jako wsparcie pszczelarzy.  Pszczelarz innowator powinien orientować się w korzyściach płynących z programów wsparcia kierowanych do pszczelarzy. Celem organizacji konferencji jest wzmocnienie branży pszczelarskiej, odbudowa i powiększenie ilości rodzin pszczelich w naszym województwie  a także zwiększenie ilości zapylaczy mających kluczowe znaczenie w poziomie plonowania roślin uprawnych. Niezbędna jest identyfikacja problemów współczesnej gospodarki pasiecznej oraz produkcji miodu, a także próba  znalezienia innowacyjnych rozwiązań które mogłyby te problemy rozwiązać.
Najważniejszym aspektem będzie poinformowanie uczestników o możliwości tworzenia i funkcjonowania grup operacyjnych na rzecz innowacji oraz realizacji przez te grupy projektów, których  celem jest wyzwalanie innowacyjności i podwyższanie jakości, które sprosta aktualnym wymaganiom, a także będzie czynnikiem pozwalającym na osiąganie wyższych dochodów z gospodarstwa pasiecznego.</t>
  </si>
  <si>
    <t>Zrównoważony rozwój z wykorzystaniem odnawialnych źródeł energii</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</si>
  <si>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</si>
  <si>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Plan operacyjny KSOW na lata 2016-2017 (z wyłączeniem działania 8 Plan komunikacyjny) - Centrum Doradztwa Rolniczego - 20 grudnia 2017</t>
  </si>
  <si>
    <t>Plan operacyjny KSOW na lata 2016-2017 (z wyłączeniem działania 8 Plan komunikacyjny) - dolnośląski WODR - 20 grudnia 2017</t>
  </si>
  <si>
    <t>Plan operacyjny KSOW na lata 2016-2017 (z wyłączeniem działania 8 Plan komunikacyjny) - kujawsko-pomorski WODR - 20 grudnia 2017</t>
  </si>
  <si>
    <t>Plan operacyjny KSOW na lata 2016-2017 (z wyłączeniem działania 8 Plan komunikacyjny) - lubelski WODR - 20 grudnia 2017</t>
  </si>
  <si>
    <t>Plan operacyjny KSOW na lata 2016-2017 (z wyłączeniem działania 8 Plan komunikacyjny) -  lubuski WODR - 20 grudnia 2017</t>
  </si>
  <si>
    <t>Plan operacyjny KSOW na lata 2016-2017 (z wyłączeniem działania 8 Plan komunikacyjny) - łódzki WODR - 20 grudnia 2017</t>
  </si>
  <si>
    <t>Plan operacyjny KSOW na lata 2016-2017 (z wyłączeniem działania 8 Plan komunikacyjny) - małopolski WODR - 20 grudnia 2017</t>
  </si>
  <si>
    <t>Plan operacyjny KSOW na lata 2016-2017 (z wyłączeniem działania 8 Plan komunikacyjny) - mazowiecki WODR - 20 grudnia 2017</t>
  </si>
  <si>
    <t>Plan operacyjny KSOW na lata 2016-2017 (z wyłączeniem działania 8 Plan komunikacyjny) - opolski WODR - 20 grudnia 2017</t>
  </si>
  <si>
    <t>Plan operacyjny KSOW na lata 2016-2017 (z wyłączeniem działania 8 Plan komunikacyjny) - podkarpacki WODR - 20 grudnia 2017</t>
  </si>
  <si>
    <t>Plan operacyjny KSOW na lata 2016-2017 (z wyłączeniem działania 8 Plan komunikacyjny) - podlaski WODR - 20 grudnia 2017</t>
  </si>
  <si>
    <t>Plan operacyjny KSOW na lata 2016-2017 (z wyłączeniem działania 8 Plan komunikacyjny) - pomorski WODR - 20 grudnia 2017</t>
  </si>
  <si>
    <t>Plan operacyjny KSOW na lata 2016-2017 (z wyłączeniem działania 8 Plan komunikacyjny) - śląski WODR - 20 grudnia 2017</t>
  </si>
  <si>
    <t>Plan operacyjny KSOW na lata 2016-2017 (z wyłączeniem działania 8 Plan komunikacyjny) - świętokrzyski WODR - 20 grudnia 2017</t>
  </si>
  <si>
    <t>Plan operacyjny KSOW na lata 2016-2017 (z wyłączeniem działania 8 Plan komunikacyjny) - warmińsko-mazurski WODR - 20 grudnia 2017</t>
  </si>
  <si>
    <t>Plan operacyjny KSOW na lata 2016-2017 (z wyłączeniem działania 8 Plan komunikacyjny) - wielkopolski WODR - 20 grudnia 2017</t>
  </si>
  <si>
    <t>Plan operacyjny KSOW na lata 2016-2017 (z wyłączeniem działania 8 Plan komunikacyjny) - zachodniopomorski WODR - 20 grudnia 2017</t>
  </si>
  <si>
    <t>producenci rolni zajmujący się produkcją roślinną, doradcy rolni, przedstawiciele przedsiębiorstwa działającego na rynku rolnym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</si>
</sst>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zł&quot;"/>
    <numFmt numFmtId="166" formatCode="#,##0.00\ _z_ł"/>
    <numFmt numFmtId="167" formatCode="#,##0.00_ ;[Red]\-#,##0.00\ "/>
    <numFmt numFmtId="168" formatCode="[$-415]General"/>
    <numFmt numFmtId="169" formatCode="#,##0.00&quot;     &quot;"/>
    <numFmt numFmtId="170" formatCode="[$-415]#,##0.00"/>
  </numFmts>
  <fonts count="22"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0"/>
      <name val="Calibri"/>
      <family val="2"/>
      <charset val="238"/>
    </font>
    <font>
      <sz val="1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font>
    <font>
      <sz val="10"/>
      <name val="Arial CE"/>
      <family val="2"/>
      <charset val="238"/>
    </font>
    <font>
      <sz val="10"/>
      <color indexed="8"/>
      <name val="Calibri"/>
      <family val="2"/>
      <charset val="238"/>
    </font>
    <font>
      <sz val="10"/>
      <color theme="1"/>
      <name val="Calibri"/>
      <family val="2"/>
      <charset val="238"/>
      <scheme val="minor"/>
    </font>
    <font>
      <sz val="12"/>
      <color indexed="8"/>
      <name val="Calibri"/>
      <family val="2"/>
      <charset val="238"/>
    </font>
    <font>
      <sz val="11"/>
      <color rgb="FF000000"/>
      <name val="Calibri"/>
      <family val="2"/>
      <charset val="238"/>
    </font>
    <font>
      <sz val="10"/>
      <color rgb="FF000000"/>
      <name val="Calibri"/>
      <family val="2"/>
      <charset val="238"/>
    </font>
    <font>
      <sz val="10"/>
      <color rgb="FF000000"/>
      <name val="Arial CE"/>
      <charset val="238"/>
    </font>
    <font>
      <sz val="11"/>
      <color indexed="8"/>
      <name val="Calibri"/>
      <family val="2"/>
      <charset val="238"/>
      <scheme val="minor"/>
    </font>
    <font>
      <sz val="16"/>
      <color theme="1"/>
      <name val="Calibri"/>
      <family val="2"/>
      <charset val="238"/>
      <scheme val="minor"/>
    </font>
    <font>
      <sz val="16"/>
      <name val="Calibri"/>
      <family val="2"/>
      <charset val="238"/>
      <scheme val="minor"/>
    </font>
    <font>
      <i/>
      <sz val="11"/>
      <name val="Calibri"/>
      <family val="2"/>
      <charset val="238"/>
      <scheme val="minor"/>
    </font>
    <font>
      <sz val="11"/>
      <color theme="1"/>
      <name val="Calibri"/>
      <family val="2"/>
      <charset val="238"/>
    </font>
    <font>
      <sz val="11"/>
      <color theme="1"/>
      <name val="Calibri"/>
      <family val="2"/>
      <scheme val="minor"/>
    </font>
  </fonts>
  <fills count="6">
    <fill>
      <patternFill patternType="none"/>
    </fill>
    <fill>
      <patternFill patternType="gray125"/>
    </fill>
    <fill>
      <patternFill patternType="solid">
        <fgColor indexed="50"/>
        <bgColor indexed="64"/>
      </patternFill>
    </fill>
    <fill>
      <patternFill patternType="solid">
        <fgColor rgb="FFC4EEC4"/>
        <bgColor indexed="64"/>
      </patternFill>
    </fill>
    <fill>
      <patternFill patternType="solid">
        <fgColor theme="0"/>
        <bgColor indexed="64"/>
      </patternFill>
    </fill>
    <fill>
      <patternFill patternType="solid">
        <fgColor rgb="FF99CC00"/>
        <bgColor rgb="FF99CC00"/>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7">
    <xf numFmtId="0" fontId="0" fillId="0" borderId="0"/>
    <xf numFmtId="0" fontId="3" fillId="0" borderId="0"/>
    <xf numFmtId="0" fontId="9" fillId="0" borderId="0"/>
    <xf numFmtId="168" fontId="13" fillId="0" borderId="0" applyBorder="0" applyProtection="0"/>
    <xf numFmtId="168" fontId="13" fillId="0" borderId="0"/>
    <xf numFmtId="0" fontId="6" fillId="0" borderId="0"/>
    <xf numFmtId="0" fontId="21" fillId="0" borderId="0"/>
  </cellStyleXfs>
  <cellXfs count="415">
    <xf numFmtId="0" fontId="0" fillId="0" borderId="0" xfId="0"/>
    <xf numFmtId="0" fontId="1" fillId="0" borderId="0" xfId="0" applyFont="1"/>
    <xf numFmtId="4" fontId="0" fillId="0" borderId="2" xfId="0" applyNumberFormat="1" applyBorder="1"/>
    <xf numFmtId="0" fontId="3" fillId="0" borderId="0" xfId="0" applyFont="1"/>
    <xf numFmtId="0" fontId="5" fillId="0" borderId="0" xfId="0" applyFont="1" applyFill="1"/>
    <xf numFmtId="0" fontId="0" fillId="3" borderId="1" xfId="0" applyFill="1" applyBorder="1" applyAlignment="1">
      <alignment horizontal="center"/>
    </xf>
    <xf numFmtId="0" fontId="0" fillId="0" borderId="2" xfId="0" applyBorder="1"/>
    <xf numFmtId="0" fontId="5" fillId="0" borderId="2" xfId="0" applyFont="1" applyFill="1" applyBorder="1" applyAlignment="1">
      <alignment vertical="center" wrapText="1"/>
    </xf>
    <xf numFmtId="0" fontId="5" fillId="0" borderId="0" xfId="0" applyFont="1" applyFill="1" applyBorder="1" applyAlignment="1">
      <alignment horizontal="center" vertical="center"/>
    </xf>
    <xf numFmtId="0" fontId="0" fillId="0" borderId="0" xfId="0" applyBorder="1"/>
    <xf numFmtId="0" fontId="0" fillId="0" borderId="0" xfId="0" applyAlignment="1">
      <alignment horizontal="center"/>
    </xf>
    <xf numFmtId="0" fontId="5" fillId="0" borderId="2" xfId="0" applyFont="1" applyFill="1" applyBorder="1" applyAlignment="1">
      <alignment vertical="center"/>
    </xf>
    <xf numFmtId="3" fontId="5" fillId="0" borderId="2" xfId="0" applyNumberFormat="1" applyFont="1" applyFill="1" applyBorder="1" applyAlignment="1">
      <alignment horizontal="center" vertical="center" wrapText="1"/>
    </xf>
    <xf numFmtId="0" fontId="0" fillId="0" borderId="0" xfId="0" applyBorder="1" applyAlignment="1">
      <alignment horizontal="center"/>
    </xf>
    <xf numFmtId="0" fontId="11" fillId="0" borderId="0" xfId="0" applyFont="1"/>
    <xf numFmtId="0" fontId="11" fillId="0" borderId="0" xfId="0" applyFont="1" applyAlignment="1">
      <alignment horizont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7" xfId="0" applyFont="1" applyFill="1" applyBorder="1" applyAlignment="1">
      <alignment horizontal="center" vertical="center" wrapText="1"/>
    </xf>
    <xf numFmtId="0" fontId="0" fillId="0" borderId="2" xfId="0" applyBorder="1" applyAlignment="1">
      <alignment horizontal="center"/>
    </xf>
    <xf numFmtId="0" fontId="10" fillId="2"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4" fontId="0" fillId="0" borderId="2" xfId="0" applyNumberFormat="1" applyBorder="1" applyAlignment="1">
      <alignment horizontal="center"/>
    </xf>
    <xf numFmtId="0" fontId="5" fillId="0" borderId="2" xfId="0" applyFont="1" applyBorder="1"/>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7" xfId="0" applyFont="1" applyFill="1" applyBorder="1" applyAlignment="1">
      <alignment horizontal="center" vertical="center"/>
    </xf>
    <xf numFmtId="0" fontId="5" fillId="0" borderId="0" xfId="0" applyFont="1" applyFill="1" applyAlignment="1">
      <alignment horizontal="center"/>
    </xf>
    <xf numFmtId="4" fontId="0" fillId="0" borderId="2" xfId="0" applyNumberFormat="1" applyBorder="1" applyAlignment="1">
      <alignment horizontal="right"/>
    </xf>
    <xf numFmtId="0" fontId="5" fillId="0" borderId="0" xfId="0" applyFont="1" applyFill="1" applyAlignment="1">
      <alignment wrapText="1"/>
    </xf>
    <xf numFmtId="168" fontId="15" fillId="0" borderId="0" xfId="3" applyFont="1"/>
    <xf numFmtId="168" fontId="13" fillId="5" borderId="17" xfId="3" applyFont="1" applyFill="1" applyBorder="1" applyAlignment="1">
      <alignment horizontal="center" vertical="center" wrapText="1"/>
    </xf>
    <xf numFmtId="168" fontId="13" fillId="5" borderId="15" xfId="3" applyFont="1" applyFill="1" applyBorder="1" applyAlignment="1">
      <alignment horizontal="center" vertical="center" wrapText="1"/>
    </xf>
    <xf numFmtId="168" fontId="13" fillId="5" borderId="17" xfId="3" applyFont="1" applyFill="1" applyBorder="1" applyAlignment="1">
      <alignment horizontal="center" vertical="center"/>
    </xf>
    <xf numFmtId="168" fontId="13" fillId="5" borderId="16" xfId="3" applyFont="1" applyFill="1" applyBorder="1" applyAlignment="1">
      <alignment horizontal="center" vertical="center" wrapText="1"/>
    </xf>
    <xf numFmtId="168" fontId="14" fillId="5" borderId="17" xfId="3" applyFont="1" applyFill="1" applyBorder="1" applyAlignment="1">
      <alignment horizontal="center" vertical="center" wrapText="1"/>
    </xf>
    <xf numFmtId="168" fontId="13" fillId="0" borderId="0" xfId="3"/>
    <xf numFmtId="168" fontId="13" fillId="0" borderId="0" xfId="3" applyAlignment="1">
      <alignment horizontal="center"/>
    </xf>
    <xf numFmtId="168" fontId="14" fillId="0" borderId="0" xfId="3" applyFont="1" applyAlignment="1">
      <alignment horizontal="center" vertical="center"/>
    </xf>
    <xf numFmtId="168" fontId="13" fillId="0" borderId="0" xfId="4"/>
    <xf numFmtId="168" fontId="13" fillId="0" borderId="0" xfId="4" applyAlignment="1">
      <alignment horizontal="center"/>
    </xf>
    <xf numFmtId="168" fontId="14" fillId="0" borderId="0" xfId="4" applyFont="1" applyAlignment="1">
      <alignment horizontal="center" vertical="center"/>
    </xf>
    <xf numFmtId="168" fontId="13" fillId="0" borderId="2" xfId="4" applyBorder="1"/>
    <xf numFmtId="168" fontId="13" fillId="0" borderId="2" xfId="4" applyBorder="1" applyAlignment="1">
      <alignment horizontal="center"/>
    </xf>
    <xf numFmtId="168" fontId="14" fillId="0" borderId="2" xfId="4" applyFont="1" applyBorder="1" applyAlignment="1">
      <alignment horizontal="center" vertical="center"/>
    </xf>
    <xf numFmtId="0" fontId="5" fillId="0" borderId="0" xfId="5" applyFont="1" applyFill="1"/>
    <xf numFmtId="0" fontId="6" fillId="0" borderId="0" xfId="5"/>
    <xf numFmtId="0" fontId="6" fillId="0" borderId="0" xfId="5" applyAlignment="1">
      <alignment horizontal="center"/>
    </xf>
    <xf numFmtId="0" fontId="8" fillId="2" borderId="7" xfId="0" applyFont="1" applyFill="1" applyBorder="1" applyAlignment="1">
      <alignment horizontal="center" vertical="center" wrapText="1"/>
    </xf>
    <xf numFmtId="0" fontId="5" fillId="0" borderId="0" xfId="0" applyFont="1"/>
    <xf numFmtId="0" fontId="5" fillId="0" borderId="2" xfId="0" applyFont="1" applyFill="1" applyBorder="1" applyAlignment="1">
      <alignment horizontal="center"/>
    </xf>
    <xf numFmtId="0" fontId="5" fillId="0" borderId="2" xfId="0" applyFont="1" applyFill="1" applyBorder="1" applyAlignment="1">
      <alignment horizontal="center" wrapText="1"/>
    </xf>
    <xf numFmtId="0" fontId="0" fillId="0" borderId="0" xfId="0" applyAlignment="1">
      <alignment horizont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4" borderId="0" xfId="0" applyFill="1"/>
    <xf numFmtId="0" fontId="0" fillId="4" borderId="0" xfId="0" applyFill="1" applyAlignment="1">
      <alignment horizontal="center"/>
    </xf>
    <xf numFmtId="0" fontId="0" fillId="4" borderId="0" xfId="0" applyFill="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2" fillId="2" borderId="7" xfId="0" applyFont="1" applyFill="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xf>
    <xf numFmtId="166" fontId="5" fillId="0" borderId="2" xfId="0" applyNumberFormat="1" applyFont="1" applyFill="1" applyBorder="1" applyAlignment="1">
      <alignment horizontal="center" vertical="center"/>
    </xf>
    <xf numFmtId="0" fontId="5" fillId="0" borderId="2" xfId="1" applyFont="1" applyFill="1" applyBorder="1" applyAlignment="1">
      <alignment horizontal="center" vertical="center" wrapText="1"/>
    </xf>
    <xf numFmtId="0" fontId="17" fillId="0" borderId="0" xfId="0" applyFont="1"/>
    <xf numFmtId="0" fontId="8" fillId="0" borderId="8" xfId="0" applyFont="1" applyFill="1" applyBorder="1" applyAlignment="1">
      <alignment horizontal="center" vertical="center"/>
    </xf>
    <xf numFmtId="0" fontId="18" fillId="0" borderId="0" xfId="0" applyFont="1" applyFill="1"/>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17" fillId="0" borderId="0" xfId="0" applyFont="1" applyAlignment="1">
      <alignment vertical="center"/>
    </xf>
    <xf numFmtId="0" fontId="17" fillId="0" borderId="2" xfId="0" applyFont="1" applyBorder="1"/>
    <xf numFmtId="164" fontId="17" fillId="0" borderId="2" xfId="0" applyNumberFormat="1" applyFont="1" applyBorder="1"/>
    <xf numFmtId="0" fontId="17" fillId="0" borderId="2" xfId="0" applyFont="1" applyBorder="1" applyAlignment="1">
      <alignment vertical="center"/>
    </xf>
    <xf numFmtId="164" fontId="17" fillId="0" borderId="0" xfId="0" applyNumberFormat="1" applyFont="1"/>
    <xf numFmtId="0" fontId="0" fillId="0" borderId="0" xfId="0" applyFont="1"/>
    <xf numFmtId="0" fontId="0" fillId="3" borderId="1" xfId="0" applyFont="1" applyFill="1" applyBorder="1" applyAlignment="1">
      <alignment horizontal="center"/>
    </xf>
    <xf numFmtId="0" fontId="0" fillId="0" borderId="2" xfId="0" applyFont="1" applyBorder="1"/>
    <xf numFmtId="0" fontId="0" fillId="0" borderId="2" xfId="0" applyFont="1" applyBorder="1" applyAlignment="1">
      <alignment horizontal="center"/>
    </xf>
    <xf numFmtId="4" fontId="0" fillId="0" borderId="2" xfId="0" applyNumberFormat="1" applyFont="1" applyBorder="1"/>
    <xf numFmtId="0" fontId="5" fillId="0" borderId="2" xfId="0" applyFont="1" applyFill="1" applyBorder="1" applyAlignment="1">
      <alignment horizontal="left" vertical="center"/>
    </xf>
    <xf numFmtId="0" fontId="5" fillId="0" borderId="2" xfId="0" applyFont="1" applyFill="1" applyBorder="1" applyAlignment="1" applyProtection="1">
      <alignment horizontal="center" vertical="center"/>
      <protection locked="0"/>
    </xf>
    <xf numFmtId="0" fontId="0" fillId="0" borderId="0" xfId="0" applyFont="1" applyAlignment="1">
      <alignment vertical="center"/>
    </xf>
    <xf numFmtId="1" fontId="5" fillId="0" borderId="2" xfId="0" applyNumberFormat="1" applyFont="1" applyFill="1" applyBorder="1" applyAlignment="1">
      <alignment horizontal="center" vertical="center" wrapText="1"/>
    </xf>
    <xf numFmtId="0" fontId="0" fillId="0" borderId="0" xfId="0" applyFont="1" applyAlignment="1">
      <alignment horizont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2" fontId="5" fillId="0" borderId="2" xfId="0" applyNumberFormat="1" applyFont="1" applyFill="1" applyBorder="1" applyAlignment="1">
      <alignment horizontal="center" vertical="center"/>
    </xf>
    <xf numFmtId="0" fontId="5" fillId="0" borderId="0" xfId="0" applyFont="1" applyFill="1" applyAlignment="1">
      <alignment horizontal="center" vertical="center" wrapText="1"/>
    </xf>
    <xf numFmtId="4" fontId="5" fillId="0" borderId="7" xfId="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Font="1" applyFill="1" applyBorder="1" applyAlignment="1">
      <alignment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166" fontId="5" fillId="0" borderId="1"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166"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4" fontId="0" fillId="0" borderId="2" xfId="0" applyNumberFormat="1" applyFont="1" applyBorder="1" applyAlignment="1">
      <alignment horizontal="center"/>
    </xf>
    <xf numFmtId="3" fontId="0" fillId="0" borderId="2" xfId="0" applyNumberFormat="1" applyFont="1" applyBorder="1" applyAlignment="1">
      <alignment horizontal="center"/>
    </xf>
    <xf numFmtId="4" fontId="5" fillId="0" borderId="3" xfId="0"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7" fontId="0" fillId="0" borderId="2" xfId="0" applyNumberFormat="1" applyFont="1" applyBorder="1"/>
    <xf numFmtId="4" fontId="0" fillId="0" borderId="2" xfId="0" applyNumberFormat="1" applyFont="1" applyBorder="1" applyAlignment="1"/>
    <xf numFmtId="0" fontId="7" fillId="0" borderId="2" xfId="0" applyFont="1" applyFill="1" applyBorder="1" applyAlignment="1">
      <alignment horizontal="center" vertical="center"/>
    </xf>
    <xf numFmtId="166" fontId="5"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xf>
    <xf numFmtId="167" fontId="5" fillId="0" borderId="7" xfId="0" applyNumberFormat="1" applyFont="1" applyFill="1" applyBorder="1" applyAlignment="1">
      <alignment horizontal="center" vertical="center" wrapText="1"/>
    </xf>
    <xf numFmtId="0" fontId="8" fillId="0" borderId="0" xfId="0" applyFont="1" applyFill="1"/>
    <xf numFmtId="3"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0" fillId="0" borderId="0" xfId="0" applyFont="1"/>
    <xf numFmtId="0" fontId="20" fillId="0" borderId="0" xfId="0" applyFont="1" applyAlignment="1">
      <alignment horizontal="center"/>
    </xf>
    <xf numFmtId="0" fontId="20" fillId="3" borderId="1" xfId="0" applyFont="1" applyFill="1" applyBorder="1" applyAlignment="1">
      <alignment horizontal="center"/>
    </xf>
    <xf numFmtId="0" fontId="20" fillId="0" borderId="2" xfId="0" applyFont="1" applyBorder="1"/>
    <xf numFmtId="0" fontId="20" fillId="0" borderId="2" xfId="0" applyFont="1" applyBorder="1" applyAlignment="1">
      <alignment horizontal="center"/>
    </xf>
    <xf numFmtId="4" fontId="20" fillId="0" borderId="2" xfId="0" applyNumberFormat="1" applyFont="1" applyBorder="1"/>
    <xf numFmtId="4" fontId="20" fillId="0" borderId="2" xfId="0" applyNumberFormat="1" applyFont="1" applyBorder="1" applyAlignment="1">
      <alignment horizontal="center"/>
    </xf>
    <xf numFmtId="4" fontId="0" fillId="0" borderId="2" xfId="0" applyNumberFormat="1" applyFont="1" applyBorder="1" applyAlignment="1">
      <alignment horizontal="right"/>
    </xf>
    <xf numFmtId="0" fontId="8" fillId="0" borderId="0" xfId="0" applyFont="1" applyFill="1" applyBorder="1"/>
    <xf numFmtId="0" fontId="8" fillId="0" borderId="2" xfId="0" applyFont="1" applyBorder="1"/>
    <xf numFmtId="3" fontId="20" fillId="0" borderId="2" xfId="0" applyNumberFormat="1" applyFont="1" applyBorder="1" applyAlignment="1">
      <alignment horizontal="center"/>
    </xf>
    <xf numFmtId="4" fontId="20" fillId="0" borderId="2" xfId="0" applyNumberFormat="1" applyFont="1" applyBorder="1" applyAlignment="1">
      <alignment horizontal="right"/>
    </xf>
    <xf numFmtId="0" fontId="8" fillId="0" borderId="4" xfId="0" applyFont="1" applyFill="1" applyBorder="1" applyAlignment="1">
      <alignment horizontal="center" vertical="center"/>
    </xf>
    <xf numFmtId="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top" wrapText="1"/>
    </xf>
    <xf numFmtId="166" fontId="0" fillId="0" borderId="0" xfId="0" applyNumberFormat="1" applyFont="1" applyAlignment="1">
      <alignment horizontal="center"/>
    </xf>
    <xf numFmtId="0" fontId="0" fillId="0" borderId="2" xfId="0" applyFont="1" applyBorder="1" applyAlignment="1">
      <alignment horizontal="right"/>
    </xf>
    <xf numFmtId="0" fontId="0" fillId="0" borderId="2" xfId="0" applyFont="1" applyBorder="1" applyAlignment="1">
      <alignment vertical="center"/>
    </xf>
    <xf numFmtId="168" fontId="5" fillId="0" borderId="0" xfId="3" applyFont="1" applyFill="1"/>
    <xf numFmtId="168" fontId="5" fillId="0" borderId="15" xfId="3" applyFont="1" applyFill="1" applyBorder="1" applyAlignment="1">
      <alignment horizontal="center" vertical="center" wrapText="1"/>
    </xf>
    <xf numFmtId="169" fontId="5" fillId="0" borderId="15" xfId="3" applyNumberFormat="1" applyFont="1" applyFill="1" applyBorder="1" applyAlignment="1">
      <alignment horizontal="center" vertical="center" wrapText="1"/>
    </xf>
    <xf numFmtId="169" fontId="5" fillId="0" borderId="18" xfId="3" applyNumberFormat="1" applyFont="1" applyFill="1" applyBorder="1" applyAlignment="1">
      <alignment horizontal="center" vertical="center" wrapText="1"/>
    </xf>
    <xf numFmtId="169" fontId="5" fillId="0" borderId="2" xfId="3" applyNumberFormat="1" applyFont="1" applyFill="1" applyBorder="1" applyAlignment="1">
      <alignment horizontal="center" vertical="center" wrapText="1"/>
    </xf>
    <xf numFmtId="168" fontId="5" fillId="0" borderId="19" xfId="3" applyFont="1" applyFill="1" applyBorder="1" applyAlignment="1">
      <alignment horizontal="center" vertical="center" wrapText="1"/>
    </xf>
    <xf numFmtId="168" fontId="5" fillId="0" borderId="20" xfId="3" applyFont="1" applyFill="1" applyBorder="1" applyAlignment="1">
      <alignment horizontal="center" vertical="center" wrapText="1"/>
    </xf>
    <xf numFmtId="168" fontId="5" fillId="0" borderId="16" xfId="3" applyFont="1" applyFill="1" applyBorder="1" applyAlignment="1">
      <alignment horizontal="center" vertical="center" wrapText="1"/>
    </xf>
    <xf numFmtId="168" fontId="5" fillId="0" borderId="2" xfId="3" applyFont="1" applyFill="1" applyBorder="1" applyAlignment="1">
      <alignment horizontal="center" vertical="center" wrapText="1"/>
    </xf>
    <xf numFmtId="169" fontId="5" fillId="0" borderId="16" xfId="3" applyNumberFormat="1" applyFont="1" applyFill="1" applyBorder="1" applyAlignment="1">
      <alignment horizontal="center" vertical="center" wrapText="1"/>
    </xf>
    <xf numFmtId="169" fontId="5" fillId="0" borderId="21" xfId="3" applyNumberFormat="1" applyFont="1" applyFill="1" applyBorder="1" applyAlignment="1">
      <alignment horizontal="center" vertical="center" wrapText="1"/>
    </xf>
    <xf numFmtId="168" fontId="5" fillId="0" borderId="22" xfId="3" applyFont="1" applyFill="1" applyBorder="1" applyAlignment="1">
      <alignment horizontal="center" vertical="center" wrapText="1"/>
    </xf>
    <xf numFmtId="168" fontId="5" fillId="0" borderId="15" xfId="3" applyFont="1" applyFill="1" applyBorder="1" applyAlignment="1">
      <alignment horizontal="center" vertical="top" wrapText="1"/>
    </xf>
    <xf numFmtId="0" fontId="5" fillId="0" borderId="15" xfId="2" applyFont="1" applyFill="1" applyBorder="1" applyAlignment="1">
      <alignment horizontal="center" vertical="center" wrapText="1"/>
    </xf>
    <xf numFmtId="168" fontId="5" fillId="0" borderId="15" xfId="3" applyFont="1" applyFill="1" applyBorder="1" applyAlignment="1">
      <alignment vertical="center" wrapText="1"/>
    </xf>
    <xf numFmtId="168" fontId="5" fillId="0" borderId="18" xfId="3" applyFont="1" applyFill="1" applyBorder="1" applyAlignment="1">
      <alignment horizontal="center" vertical="center" wrapText="1"/>
    </xf>
    <xf numFmtId="170" fontId="5" fillId="0" borderId="2" xfId="3" applyNumberFormat="1"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4" xfId="0" applyFont="1" applyFill="1" applyBorder="1" applyAlignment="1">
      <alignment horizontal="left" vertical="center" wrapText="1"/>
    </xf>
    <xf numFmtId="168" fontId="5" fillId="0" borderId="24" xfId="3" applyFont="1" applyFill="1" applyBorder="1" applyAlignment="1">
      <alignment horizontal="center" vertical="center" wrapText="1"/>
    </xf>
    <xf numFmtId="0" fontId="5" fillId="0" borderId="24" xfId="0" applyFont="1" applyFill="1" applyBorder="1" applyAlignment="1">
      <alignment wrapText="1"/>
    </xf>
    <xf numFmtId="0" fontId="5" fillId="0" borderId="25" xfId="0" applyFont="1" applyFill="1" applyBorder="1" applyAlignment="1">
      <alignment horizontal="center" vertical="center" wrapText="1"/>
    </xf>
    <xf numFmtId="0" fontId="5" fillId="0" borderId="0" xfId="0" applyFont="1" applyFill="1" applyAlignment="1">
      <alignment horizontal="left" vertical="center" wrapText="1"/>
    </xf>
    <xf numFmtId="168" fontId="19" fillId="0" borderId="15" xfId="3" applyFont="1" applyFill="1" applyBorder="1" applyAlignment="1">
      <alignment horizontal="center" vertical="top" wrapText="1"/>
    </xf>
    <xf numFmtId="0" fontId="5" fillId="0" borderId="0" xfId="5" applyFont="1"/>
    <xf numFmtId="0" fontId="16" fillId="2" borderId="7" xfId="5" applyFont="1" applyFill="1" applyBorder="1" applyAlignment="1">
      <alignment horizontal="center" vertical="center" wrapText="1"/>
    </xf>
    <xf numFmtId="0" fontId="16" fillId="2" borderId="2" xfId="5" applyFont="1" applyFill="1" applyBorder="1" applyAlignment="1">
      <alignment horizontal="center" vertical="center" wrapText="1"/>
    </xf>
    <xf numFmtId="0" fontId="16" fillId="2" borderId="7" xfId="5" applyFont="1" applyFill="1" applyBorder="1" applyAlignment="1">
      <alignment horizontal="center" vertical="center"/>
    </xf>
    <xf numFmtId="0" fontId="5" fillId="0" borderId="2" xfId="5" applyFont="1" applyFill="1" applyBorder="1" applyAlignment="1">
      <alignment horizontal="center" vertical="center" wrapText="1"/>
    </xf>
    <xf numFmtId="166" fontId="5" fillId="0" borderId="2" xfId="5" applyNumberFormat="1" applyFont="1" applyFill="1" applyBorder="1" applyAlignment="1">
      <alignment horizontal="center" vertical="center" wrapText="1"/>
    </xf>
    <xf numFmtId="166" fontId="5" fillId="0" borderId="2" xfId="5" applyNumberFormat="1" applyFont="1" applyFill="1" applyBorder="1" applyAlignment="1">
      <alignment horizontal="center" vertical="center"/>
    </xf>
    <xf numFmtId="0" fontId="5" fillId="0" borderId="2" xfId="5"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2" xfId="0" applyFont="1" applyFill="1" applyBorder="1" applyAlignment="1">
      <alignment horizontal="left" vertical="center" wrapText="1" indent="2"/>
    </xf>
    <xf numFmtId="0" fontId="5" fillId="0" borderId="2" xfId="0" applyFont="1" applyFill="1" applyBorder="1" applyAlignment="1">
      <alignment horizontal="justify" vertical="center"/>
    </xf>
    <xf numFmtId="0" fontId="0" fillId="0" borderId="0" xfId="0" applyFont="1" applyAlignment="1">
      <alignment horizontal="center" wrapText="1"/>
    </xf>
    <xf numFmtId="166" fontId="5" fillId="0" borderId="4" xfId="0" applyNumberFormat="1" applyFont="1" applyFill="1" applyBorder="1" applyAlignment="1">
      <alignment horizontal="center" vertical="center" wrapText="1"/>
    </xf>
    <xf numFmtId="0" fontId="5" fillId="0" borderId="9" xfId="0" applyFont="1" applyFill="1" applyBorder="1" applyAlignment="1">
      <alignment horizontal="right" vertical="center" wrapText="1"/>
    </xf>
    <xf numFmtId="166" fontId="5" fillId="0" borderId="4"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5" fillId="0" borderId="0" xfId="5" applyFont="1" applyFill="1" applyAlignment="1">
      <alignment vertical="center" wrapText="1"/>
    </xf>
    <xf numFmtId="0" fontId="5" fillId="0" borderId="1" xfId="5" applyFont="1" applyFill="1" applyBorder="1" applyAlignment="1">
      <alignment horizontal="left" vertical="center" wrapText="1"/>
    </xf>
    <xf numFmtId="0" fontId="5" fillId="0" borderId="0" xfId="5" applyFont="1" applyFill="1" applyAlignment="1">
      <alignment horizontal="center" vertical="center" wrapText="1"/>
    </xf>
    <xf numFmtId="0" fontId="5" fillId="0" borderId="1" xfId="5" applyFont="1" applyFill="1" applyBorder="1" applyAlignment="1">
      <alignment horizontal="center" vertical="center" wrapText="1"/>
    </xf>
    <xf numFmtId="0" fontId="5" fillId="0" borderId="2" xfId="5" applyFont="1" applyFill="1" applyBorder="1" applyAlignment="1">
      <alignment vertical="center" wrapText="1"/>
    </xf>
    <xf numFmtId="0" fontId="5" fillId="0" borderId="2" xfId="5" applyFont="1" applyFill="1" applyBorder="1" applyAlignment="1">
      <alignment horizontal="left" vertical="center" wrapText="1"/>
    </xf>
    <xf numFmtId="0" fontId="5" fillId="0" borderId="1" xfId="0" applyFont="1" applyFill="1" applyBorder="1" applyAlignment="1" applyProtection="1">
      <alignment horizontal="center" vertical="center"/>
      <protection locked="0"/>
    </xf>
    <xf numFmtId="4"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protection locked="0"/>
    </xf>
    <xf numFmtId="0" fontId="5" fillId="0" borderId="0" xfId="0" applyFont="1" applyFill="1"/>
    <xf numFmtId="0" fontId="5" fillId="0" borderId="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2" xfId="0" applyFont="1" applyFill="1" applyBorder="1" applyAlignment="1">
      <alignment wrapText="1"/>
    </xf>
    <xf numFmtId="0"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2" xfId="0" applyFont="1" applyFill="1" applyBorder="1" applyAlignment="1">
      <alignment vertical="center" wrapText="1"/>
    </xf>
    <xf numFmtId="166" fontId="5"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7" xfId="5" applyFont="1" applyFill="1" applyBorder="1" applyAlignment="1">
      <alignment horizontal="center" vertical="center" wrapText="1"/>
    </xf>
    <xf numFmtId="0" fontId="5" fillId="0" borderId="2" xfId="0" applyFont="1" applyFill="1" applyBorder="1" applyAlignment="1">
      <alignment horizontal="center"/>
    </xf>
    <xf numFmtId="0" fontId="5"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4" fontId="5" fillId="0" borderId="15" xfId="0" applyNumberFormat="1" applyFont="1" applyFill="1" applyBorder="1" applyAlignment="1">
      <alignment horizontal="center" vertical="center" wrapText="1"/>
    </xf>
    <xf numFmtId="0" fontId="0" fillId="3" borderId="3" xfId="0" applyFont="1" applyFill="1" applyBorder="1" applyAlignment="1">
      <alignment horizontal="center"/>
    </xf>
    <xf numFmtId="0" fontId="0" fillId="3" borderId="9" xfId="0" applyFont="1" applyFill="1" applyBorder="1" applyAlignment="1">
      <alignment horizont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4" fontId="5" fillId="0" borderId="8" xfId="0" applyNumberFormat="1" applyFont="1" applyFill="1" applyBorder="1" applyAlignment="1">
      <alignment horizontal="center" vertical="center" wrapText="1"/>
    </xf>
    <xf numFmtId="0" fontId="0" fillId="3" borderId="4" xfId="0" applyFont="1" applyFill="1" applyBorder="1" applyAlignment="1">
      <alignment horizontal="center"/>
    </xf>
    <xf numFmtId="2" fontId="5" fillId="0" borderId="1"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0" fillId="0" borderId="2" xfId="0" applyBorder="1" applyAlignment="1">
      <alignment horizontal="center"/>
    </xf>
    <xf numFmtId="0" fontId="5" fillId="0" borderId="7" xfId="0" applyFont="1" applyFill="1" applyBorder="1" applyAlignment="1">
      <alignment horizontal="center"/>
    </xf>
    <xf numFmtId="0" fontId="5" fillId="0" borderId="1" xfId="1" applyFont="1" applyFill="1" applyBorder="1" applyAlignment="1">
      <alignment horizontal="center" vertical="center" wrapText="1"/>
    </xf>
    <xf numFmtId="0" fontId="5" fillId="0" borderId="7" xfId="1" applyFont="1" applyFill="1" applyBorder="1" applyAlignment="1">
      <alignment horizontal="center" vertical="center" wrapText="1"/>
    </xf>
    <xf numFmtId="4" fontId="5" fillId="0" borderId="1" xfId="1" applyNumberFormat="1" applyFont="1" applyFill="1" applyBorder="1" applyAlignment="1">
      <alignment horizontal="center" vertical="center"/>
    </xf>
    <xf numFmtId="4" fontId="5" fillId="0" borderId="7"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2" xfId="1" applyFont="1" applyFill="1" applyBorder="1" applyAlignment="1">
      <alignment horizontal="center" vertical="center"/>
    </xf>
    <xf numFmtId="4" fontId="5" fillId="0" borderId="8" xfId="1" applyNumberFormat="1" applyFont="1" applyFill="1" applyBorder="1" applyAlignment="1">
      <alignment horizontal="center" vertical="center"/>
    </xf>
    <xf numFmtId="0" fontId="5" fillId="0" borderId="8" xfId="1" applyFont="1" applyFill="1" applyBorder="1" applyAlignment="1">
      <alignment horizontal="center" vertical="center" wrapText="1"/>
    </xf>
    <xf numFmtId="0" fontId="5" fillId="0" borderId="8" xfId="1" applyFont="1" applyFill="1" applyBorder="1" applyAlignment="1">
      <alignment horizontal="center" vertical="center"/>
    </xf>
    <xf numFmtId="0" fontId="16" fillId="2" borderId="1"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0" fillId="3" borderId="2" xfId="0" applyFont="1" applyFill="1" applyBorder="1" applyAlignment="1">
      <alignment horizontal="center"/>
    </xf>
    <xf numFmtId="166" fontId="5" fillId="0" borderId="2" xfId="0" applyNumberFormat="1" applyFont="1" applyFill="1" applyBorder="1" applyAlignment="1">
      <alignment horizontal="center" vertical="center"/>
    </xf>
    <xf numFmtId="0" fontId="5" fillId="0" borderId="1"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7" xfId="0" applyFont="1" applyFill="1" applyBorder="1" applyAlignment="1">
      <alignment horizontal="left" vertical="center" wrapText="1"/>
    </xf>
    <xf numFmtId="166" fontId="5" fillId="0" borderId="1" xfId="0" applyNumberFormat="1" applyFont="1" applyFill="1" applyBorder="1" applyAlignment="1">
      <alignment horizontal="center" vertical="center"/>
    </xf>
    <xf numFmtId="166" fontId="5" fillId="0" borderId="8"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0" fontId="20" fillId="3" borderId="2" xfId="0" applyFont="1" applyFill="1" applyBorder="1" applyAlignment="1">
      <alignment horizontal="center"/>
    </xf>
    <xf numFmtId="4" fontId="8" fillId="0" borderId="1"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166" fontId="8" fillId="0" borderId="1"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0" fontId="20" fillId="3" borderId="3" xfId="0" applyFont="1" applyFill="1" applyBorder="1" applyAlignment="1">
      <alignment horizontal="center"/>
    </xf>
    <xf numFmtId="0" fontId="20" fillId="3" borderId="9" xfId="0" applyFont="1" applyFill="1" applyBorder="1" applyAlignment="1">
      <alignment horizontal="center"/>
    </xf>
    <xf numFmtId="0" fontId="20" fillId="3" borderId="4" xfId="0" applyFont="1" applyFill="1" applyBorder="1" applyAlignment="1">
      <alignment horizontal="center"/>
    </xf>
    <xf numFmtId="0" fontId="8" fillId="0" borderId="1" xfId="0" applyFont="1" applyFill="1" applyBorder="1" applyAlignment="1">
      <alignment horizontal="center" wrapText="1"/>
    </xf>
    <xf numFmtId="0" fontId="8" fillId="0" borderId="8" xfId="0" applyFont="1" applyFill="1" applyBorder="1" applyAlignment="1">
      <alignment horizontal="center" wrapText="1"/>
    </xf>
    <xf numFmtId="0" fontId="8" fillId="0" borderId="7" xfId="0" applyFont="1" applyFill="1" applyBorder="1" applyAlignment="1">
      <alignment horizontal="center" wrapText="1"/>
    </xf>
    <xf numFmtId="0" fontId="8" fillId="0" borderId="2" xfId="0" applyFont="1" applyFill="1" applyBorder="1" applyAlignment="1">
      <alignment horizontal="center" vertical="center" wrapText="1"/>
    </xf>
    <xf numFmtId="0" fontId="8" fillId="0" borderId="1" xfId="0" applyFont="1" applyFill="1" applyBorder="1" applyAlignment="1">
      <alignment wrapText="1"/>
    </xf>
    <xf numFmtId="0" fontId="8" fillId="0" borderId="8" xfId="0" applyFont="1" applyFill="1" applyBorder="1" applyAlignment="1">
      <alignment wrapText="1"/>
    </xf>
    <xf numFmtId="0" fontId="8" fillId="0" borderId="7" xfId="0" applyFont="1" applyFill="1" applyBorder="1" applyAlignment="1">
      <alignment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8" fillId="0" borderId="1" xfId="0" applyFont="1" applyFill="1" applyBorder="1" applyAlignment="1"/>
    <xf numFmtId="0" fontId="8" fillId="0" borderId="8" xfId="0" applyFont="1" applyFill="1" applyBorder="1" applyAlignment="1"/>
    <xf numFmtId="0" fontId="8" fillId="0" borderId="7" xfId="0" applyFont="1" applyFill="1" applyBorder="1" applyAlignment="1"/>
    <xf numFmtId="0" fontId="8" fillId="0" borderId="1" xfId="0" applyFont="1" applyFill="1" applyBorder="1" applyAlignment="1">
      <alignment horizontal="center" vertical="top" wrapText="1"/>
    </xf>
    <xf numFmtId="0" fontId="8" fillId="0" borderId="7" xfId="0" applyFont="1" applyFill="1" applyBorder="1" applyAlignment="1">
      <alignment horizontal="center" vertical="top" wrapText="1"/>
    </xf>
    <xf numFmtId="166" fontId="8" fillId="0" borderId="1" xfId="0" applyNumberFormat="1" applyFont="1" applyFill="1" applyBorder="1" applyAlignment="1">
      <alignment horizontal="center" vertical="center" wrapText="1"/>
    </xf>
    <xf numFmtId="166" fontId="8" fillId="0" borderId="7"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0" fillId="3" borderId="2" xfId="0" applyFill="1" applyBorder="1" applyAlignment="1">
      <alignment horizontal="center"/>
    </xf>
    <xf numFmtId="0" fontId="12"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168" fontId="13" fillId="5" borderId="15" xfId="3" applyFont="1" applyFill="1" applyBorder="1" applyAlignment="1">
      <alignment horizontal="center" vertical="center"/>
    </xf>
    <xf numFmtId="168" fontId="14" fillId="5" borderId="15" xfId="3" applyFont="1" applyFill="1" applyBorder="1" applyAlignment="1">
      <alignment horizontal="center" vertical="center" wrapText="1"/>
    </xf>
    <xf numFmtId="168" fontId="13" fillId="5" borderId="15" xfId="3" applyFont="1" applyFill="1" applyBorder="1" applyAlignment="1">
      <alignment horizontal="center" vertical="center" wrapText="1"/>
    </xf>
    <xf numFmtId="168" fontId="13" fillId="5" borderId="16" xfId="3"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8" xfId="5" applyFont="1" applyFill="1" applyBorder="1" applyAlignment="1">
      <alignment horizontal="center" vertical="center" wrapText="1"/>
    </xf>
    <xf numFmtId="0" fontId="5" fillId="0" borderId="7" xfId="5" applyFont="1" applyFill="1" applyBorder="1" applyAlignment="1">
      <alignment horizontal="center" vertical="center" wrapText="1"/>
    </xf>
    <xf numFmtId="4" fontId="5" fillId="0" borderId="1" xfId="5" applyNumberFormat="1" applyFont="1" applyFill="1" applyBorder="1" applyAlignment="1">
      <alignment horizontal="center" vertical="center"/>
    </xf>
    <xf numFmtId="4" fontId="5" fillId="0" borderId="8" xfId="5" applyNumberFormat="1" applyFont="1" applyFill="1" applyBorder="1" applyAlignment="1">
      <alignment horizontal="center" vertical="center"/>
    </xf>
    <xf numFmtId="4" fontId="5" fillId="0" borderId="7" xfId="5" applyNumberFormat="1" applyFont="1" applyFill="1" applyBorder="1" applyAlignment="1">
      <alignment horizontal="center" vertical="center"/>
    </xf>
    <xf numFmtId="0" fontId="5" fillId="0" borderId="8"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1" xfId="5" applyFont="1" applyFill="1" applyBorder="1" applyAlignment="1">
      <alignment horizontal="center" vertical="center"/>
    </xf>
    <xf numFmtId="0" fontId="5" fillId="0" borderId="7" xfId="5" applyFont="1" applyFill="1" applyBorder="1" applyAlignment="1">
      <alignment horizontal="center"/>
    </xf>
    <xf numFmtId="0" fontId="5" fillId="0" borderId="1" xfId="5" applyFont="1" applyFill="1" applyBorder="1" applyAlignment="1">
      <alignment horizontal="center"/>
    </xf>
    <xf numFmtId="166" fontId="5" fillId="0" borderId="1" xfId="5" applyNumberFormat="1" applyFont="1" applyFill="1" applyBorder="1" applyAlignment="1">
      <alignment horizontal="center" vertical="center"/>
    </xf>
    <xf numFmtId="166" fontId="5" fillId="0" borderId="7" xfId="5" applyNumberFormat="1" applyFont="1" applyFill="1" applyBorder="1" applyAlignment="1">
      <alignment horizontal="center" vertical="center"/>
    </xf>
    <xf numFmtId="166" fontId="5" fillId="0" borderId="1" xfId="5" applyNumberFormat="1" applyFont="1" applyFill="1" applyBorder="1" applyAlignment="1">
      <alignment horizontal="center" vertical="center" wrapText="1"/>
    </xf>
    <xf numFmtId="166" fontId="5" fillId="0" borderId="7" xfId="5" applyNumberFormat="1" applyFont="1" applyFill="1" applyBorder="1" applyAlignment="1">
      <alignment horizontal="center" vertical="center" wrapText="1"/>
    </xf>
    <xf numFmtId="0" fontId="16" fillId="2" borderId="1" xfId="5" applyFont="1" applyFill="1" applyBorder="1" applyAlignment="1">
      <alignment horizontal="center" vertical="center"/>
    </xf>
    <xf numFmtId="0" fontId="16" fillId="2" borderId="7" xfId="5" applyFont="1" applyFill="1" applyBorder="1" applyAlignment="1">
      <alignment horizontal="center" vertical="center"/>
    </xf>
    <xf numFmtId="0" fontId="16" fillId="2" borderId="1" xfId="5" applyFont="1" applyFill="1" applyBorder="1" applyAlignment="1">
      <alignment horizontal="center" vertical="center" wrapText="1"/>
    </xf>
    <xf numFmtId="0" fontId="16" fillId="2" borderId="7" xfId="5" applyFont="1" applyFill="1" applyBorder="1" applyAlignment="1">
      <alignment horizontal="center" vertical="center" wrapText="1"/>
    </xf>
    <xf numFmtId="0" fontId="16" fillId="2" borderId="2" xfId="5" applyFont="1" applyFill="1" applyBorder="1" applyAlignment="1">
      <alignment horizontal="center" vertical="center" wrapText="1"/>
    </xf>
    <xf numFmtId="0" fontId="16" fillId="2" borderId="5" xfId="5" applyFont="1" applyFill="1" applyBorder="1" applyAlignment="1">
      <alignment horizontal="center" vertical="center" wrapText="1"/>
    </xf>
    <xf numFmtId="0" fontId="16" fillId="2" borderId="6" xfId="5"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8"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0" fontId="5" fillId="0" borderId="8"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0" fontId="5" fillId="0" borderId="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0" fillId="0" borderId="1" xfId="0" applyNumberFormat="1" applyFont="1" applyBorder="1" applyAlignment="1">
      <alignment horizontal="center" vertical="top" wrapText="1"/>
    </xf>
    <xf numFmtId="49" fontId="0" fillId="0" borderId="8" xfId="0" applyNumberFormat="1" applyFont="1" applyBorder="1" applyAlignment="1">
      <alignment horizontal="center" vertical="top" wrapText="1"/>
    </xf>
    <xf numFmtId="49" fontId="0" fillId="0" borderId="7" xfId="0" applyNumberFormat="1" applyFont="1" applyBorder="1" applyAlignment="1">
      <alignment horizontal="center" vertical="top" wrapText="1"/>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0" xfId="0" applyBorder="1" applyAlignment="1"/>
  </cellXfs>
  <cellStyles count="7">
    <cellStyle name="Excel Built-in Normal" xfId="3"/>
    <cellStyle name="Excel Built-in Normal 2" xfId="4"/>
    <cellStyle name="Normalny" xfId="0" builtinId="0"/>
    <cellStyle name="Normalny 2" xfId="5"/>
    <cellStyle name="Normalny 3" xfId="1"/>
    <cellStyle name="Normalny 4" xfId="2"/>
    <cellStyle name="Normalny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2:R91"/>
  <sheetViews>
    <sheetView tabSelected="1" topLeftCell="F69" zoomScale="80" zoomScaleNormal="80" workbookViewId="0">
      <selection activeCell="N91" sqref="N9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1" width="10.7109375" customWidth="1"/>
    <col min="12" max="12" width="14.57031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1234</v>
      </c>
    </row>
    <row r="4" spans="1:18" s="3" customFormat="1" ht="65.25"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242" t="s">
        <v>9</v>
      </c>
    </row>
    <row r="5" spans="1:18" s="3" customFormat="1" ht="27" customHeigh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243"/>
    </row>
    <row r="6" spans="1:18" s="3" customFormat="1" ht="14.25" customHeigh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17" t="s">
        <v>29</v>
      </c>
    </row>
    <row r="7" spans="1:18" s="208" customFormat="1" ht="158.25" customHeight="1" x14ac:dyDescent="0.25">
      <c r="A7" s="215">
        <v>1</v>
      </c>
      <c r="B7" s="215">
        <v>1</v>
      </c>
      <c r="C7" s="215">
        <v>2</v>
      </c>
      <c r="D7" s="215">
        <v>2</v>
      </c>
      <c r="E7" s="216" t="s">
        <v>137</v>
      </c>
      <c r="F7" s="216" t="s">
        <v>138</v>
      </c>
      <c r="G7" s="216" t="s">
        <v>139</v>
      </c>
      <c r="H7" s="216" t="s">
        <v>140</v>
      </c>
      <c r="I7" s="216">
        <v>125</v>
      </c>
      <c r="J7" s="216" t="s">
        <v>141</v>
      </c>
      <c r="K7" s="216" t="s">
        <v>30</v>
      </c>
      <c r="L7" s="216" t="s">
        <v>31</v>
      </c>
      <c r="M7" s="233"/>
      <c r="N7" s="229">
        <v>29916.959999999999</v>
      </c>
      <c r="O7" s="229"/>
      <c r="P7" s="229">
        <v>29916.959999999999</v>
      </c>
      <c r="Q7" s="216" t="s">
        <v>142</v>
      </c>
      <c r="R7" s="216" t="s">
        <v>125</v>
      </c>
    </row>
    <row r="8" spans="1:18" s="4" customFormat="1" ht="223.5" customHeight="1" x14ac:dyDescent="0.25">
      <c r="A8" s="92">
        <v>2</v>
      </c>
      <c r="B8" s="92" t="s">
        <v>32</v>
      </c>
      <c r="C8" s="92">
        <v>3.4</v>
      </c>
      <c r="D8" s="92">
        <v>2</v>
      </c>
      <c r="E8" s="93" t="s">
        <v>143</v>
      </c>
      <c r="F8" s="93" t="s">
        <v>144</v>
      </c>
      <c r="G8" s="93" t="s">
        <v>33</v>
      </c>
      <c r="H8" s="93" t="s">
        <v>140</v>
      </c>
      <c r="I8" s="93">
        <v>70</v>
      </c>
      <c r="J8" s="93" t="s">
        <v>145</v>
      </c>
      <c r="K8" s="93" t="s">
        <v>34</v>
      </c>
      <c r="L8" s="93"/>
      <c r="M8" s="70">
        <v>20049.71</v>
      </c>
      <c r="N8" s="70"/>
      <c r="O8" s="70">
        <v>20049.71</v>
      </c>
      <c r="P8" s="70"/>
      <c r="Q8" s="93" t="s">
        <v>142</v>
      </c>
      <c r="R8" s="93" t="s">
        <v>125</v>
      </c>
    </row>
    <row r="9" spans="1:18" s="4" customFormat="1" ht="217.5" customHeight="1" x14ac:dyDescent="0.25">
      <c r="A9" s="93">
        <v>3</v>
      </c>
      <c r="B9" s="93">
        <v>1</v>
      </c>
      <c r="C9" s="114" t="s">
        <v>35</v>
      </c>
      <c r="D9" s="114">
        <v>2</v>
      </c>
      <c r="E9" s="114" t="s">
        <v>146</v>
      </c>
      <c r="F9" s="93" t="s">
        <v>147</v>
      </c>
      <c r="G9" s="93" t="s">
        <v>148</v>
      </c>
      <c r="H9" s="114" t="s">
        <v>149</v>
      </c>
      <c r="I9" s="12">
        <v>35000</v>
      </c>
      <c r="J9" s="114" t="s">
        <v>150</v>
      </c>
      <c r="K9" s="93" t="s">
        <v>36</v>
      </c>
      <c r="L9" s="114"/>
      <c r="M9" s="106">
        <v>3611.25</v>
      </c>
      <c r="N9" s="114"/>
      <c r="O9" s="106">
        <v>3611.25</v>
      </c>
      <c r="P9" s="114"/>
      <c r="Q9" s="93" t="s">
        <v>142</v>
      </c>
      <c r="R9" s="93" t="s">
        <v>125</v>
      </c>
    </row>
    <row r="10" spans="1:18" s="4" customFormat="1" ht="250.5" customHeight="1" x14ac:dyDescent="0.25">
      <c r="A10" s="92">
        <v>4</v>
      </c>
      <c r="B10" s="92">
        <v>1</v>
      </c>
      <c r="C10" s="92">
        <v>4</v>
      </c>
      <c r="D10" s="92">
        <v>2</v>
      </c>
      <c r="E10" s="93" t="s">
        <v>151</v>
      </c>
      <c r="F10" s="93" t="s">
        <v>152</v>
      </c>
      <c r="G10" s="93" t="s">
        <v>153</v>
      </c>
      <c r="H10" s="93" t="s">
        <v>140</v>
      </c>
      <c r="I10" s="93" t="s">
        <v>154</v>
      </c>
      <c r="J10" s="93" t="s">
        <v>155</v>
      </c>
      <c r="K10" s="93" t="s">
        <v>36</v>
      </c>
      <c r="L10" s="93"/>
      <c r="M10" s="70">
        <v>4735.62</v>
      </c>
      <c r="N10" s="70"/>
      <c r="O10" s="70">
        <v>4735.62</v>
      </c>
      <c r="P10" s="70"/>
      <c r="Q10" s="93" t="s">
        <v>142</v>
      </c>
      <c r="R10" s="93" t="s">
        <v>125</v>
      </c>
    </row>
    <row r="11" spans="1:18" s="208" customFormat="1" ht="165" x14ac:dyDescent="0.25">
      <c r="A11" s="131">
        <v>5</v>
      </c>
      <c r="B11" s="215">
        <v>1</v>
      </c>
      <c r="C11" s="215">
        <v>4</v>
      </c>
      <c r="D11" s="215">
        <v>2</v>
      </c>
      <c r="E11" s="216" t="s">
        <v>156</v>
      </c>
      <c r="F11" s="216" t="s">
        <v>157</v>
      </c>
      <c r="G11" s="216" t="s">
        <v>124</v>
      </c>
      <c r="H11" s="216" t="s">
        <v>140</v>
      </c>
      <c r="I11" s="216">
        <v>32</v>
      </c>
      <c r="J11" s="216" t="s">
        <v>158</v>
      </c>
      <c r="K11" s="216"/>
      <c r="L11" s="216" t="s">
        <v>37</v>
      </c>
      <c r="M11" s="229"/>
      <c r="N11" s="229">
        <v>73753.119999999995</v>
      </c>
      <c r="O11" s="229"/>
      <c r="P11" s="229">
        <v>73753.119999999995</v>
      </c>
      <c r="Q11" s="216" t="s">
        <v>142</v>
      </c>
      <c r="R11" s="216" t="s">
        <v>125</v>
      </c>
    </row>
    <row r="12" spans="1:18" s="208" customFormat="1" ht="153" customHeight="1" x14ac:dyDescent="0.25">
      <c r="A12" s="215">
        <v>6</v>
      </c>
      <c r="B12" s="215" t="s">
        <v>74</v>
      </c>
      <c r="C12" s="215" t="s">
        <v>74</v>
      </c>
      <c r="D12" s="215">
        <v>2</v>
      </c>
      <c r="E12" s="216" t="s">
        <v>159</v>
      </c>
      <c r="F12" s="216" t="s">
        <v>160</v>
      </c>
      <c r="G12" s="216" t="s">
        <v>161</v>
      </c>
      <c r="H12" s="216" t="s">
        <v>140</v>
      </c>
      <c r="I12" s="216">
        <v>100</v>
      </c>
      <c r="J12" s="216" t="s">
        <v>162</v>
      </c>
      <c r="K12" s="216" t="s">
        <v>30</v>
      </c>
      <c r="L12" s="216" t="s">
        <v>31</v>
      </c>
      <c r="M12" s="229"/>
      <c r="N12" s="229">
        <v>20129.16</v>
      </c>
      <c r="O12" s="229"/>
      <c r="P12" s="229">
        <v>20129.16</v>
      </c>
      <c r="Q12" s="216" t="s">
        <v>142</v>
      </c>
      <c r="R12" s="216" t="s">
        <v>125</v>
      </c>
    </row>
    <row r="13" spans="1:18" s="4" customFormat="1" ht="66" customHeight="1" x14ac:dyDescent="0.25">
      <c r="A13" s="261">
        <v>7</v>
      </c>
      <c r="B13" s="261" t="s">
        <v>90</v>
      </c>
      <c r="C13" s="261" t="s">
        <v>74</v>
      </c>
      <c r="D13" s="261">
        <v>2</v>
      </c>
      <c r="E13" s="254" t="s">
        <v>163</v>
      </c>
      <c r="F13" s="254" t="s">
        <v>164</v>
      </c>
      <c r="G13" s="254" t="s">
        <v>165</v>
      </c>
      <c r="H13" s="93" t="s">
        <v>140</v>
      </c>
      <c r="I13" s="93">
        <v>160</v>
      </c>
      <c r="J13" s="254" t="s">
        <v>166</v>
      </c>
      <c r="K13" s="254" t="s">
        <v>36</v>
      </c>
      <c r="L13" s="254"/>
      <c r="M13" s="313">
        <v>63588.6</v>
      </c>
      <c r="N13" s="313"/>
      <c r="O13" s="313">
        <v>63588.6</v>
      </c>
      <c r="P13" s="313"/>
      <c r="Q13" s="254" t="s">
        <v>142</v>
      </c>
      <c r="R13" s="254" t="s">
        <v>125</v>
      </c>
    </row>
    <row r="14" spans="1:18" s="4" customFormat="1" ht="123.75" customHeight="1" x14ac:dyDescent="0.25">
      <c r="A14" s="262"/>
      <c r="B14" s="262"/>
      <c r="C14" s="262"/>
      <c r="D14" s="262"/>
      <c r="E14" s="256"/>
      <c r="F14" s="256"/>
      <c r="G14" s="256"/>
      <c r="H14" s="93" t="s">
        <v>167</v>
      </c>
      <c r="I14" s="93">
        <v>74</v>
      </c>
      <c r="J14" s="256"/>
      <c r="K14" s="256"/>
      <c r="L14" s="256"/>
      <c r="M14" s="315"/>
      <c r="N14" s="315"/>
      <c r="O14" s="315"/>
      <c r="P14" s="315"/>
      <c r="Q14" s="256"/>
      <c r="R14" s="256"/>
    </row>
    <row r="15" spans="1:18" s="4" customFormat="1" ht="46.5" customHeight="1" x14ac:dyDescent="0.25">
      <c r="A15" s="261">
        <v>8</v>
      </c>
      <c r="B15" s="261" t="s">
        <v>74</v>
      </c>
      <c r="C15" s="261" t="s">
        <v>90</v>
      </c>
      <c r="D15" s="261">
        <v>2</v>
      </c>
      <c r="E15" s="254" t="s">
        <v>168</v>
      </c>
      <c r="F15" s="254" t="s">
        <v>169</v>
      </c>
      <c r="G15" s="254" t="s">
        <v>170</v>
      </c>
      <c r="H15" s="93" t="s">
        <v>140</v>
      </c>
      <c r="I15" s="93">
        <v>30</v>
      </c>
      <c r="J15" s="254" t="s">
        <v>171</v>
      </c>
      <c r="K15" s="254" t="s">
        <v>31</v>
      </c>
      <c r="L15" s="254"/>
      <c r="M15" s="313">
        <v>7281.43</v>
      </c>
      <c r="N15" s="313"/>
      <c r="O15" s="313">
        <v>7281.43</v>
      </c>
      <c r="P15" s="313"/>
      <c r="Q15" s="254" t="s">
        <v>142</v>
      </c>
      <c r="R15" s="254" t="s">
        <v>125</v>
      </c>
    </row>
    <row r="16" spans="1:18" s="4" customFormat="1" ht="81" customHeight="1" x14ac:dyDescent="0.25">
      <c r="A16" s="262"/>
      <c r="B16" s="262"/>
      <c r="C16" s="262"/>
      <c r="D16" s="262"/>
      <c r="E16" s="256"/>
      <c r="F16" s="256"/>
      <c r="G16" s="256"/>
      <c r="H16" s="93" t="s">
        <v>172</v>
      </c>
      <c r="I16" s="93">
        <v>3</v>
      </c>
      <c r="J16" s="256"/>
      <c r="K16" s="256"/>
      <c r="L16" s="256"/>
      <c r="M16" s="315"/>
      <c r="N16" s="315"/>
      <c r="O16" s="315"/>
      <c r="P16" s="315"/>
      <c r="Q16" s="256"/>
      <c r="R16" s="256"/>
    </row>
    <row r="17" spans="1:18" s="208" customFormat="1" ht="268.5" customHeight="1" x14ac:dyDescent="0.25">
      <c r="A17" s="215">
        <v>9</v>
      </c>
      <c r="B17" s="215">
        <v>1</v>
      </c>
      <c r="C17" s="215" t="s">
        <v>173</v>
      </c>
      <c r="D17" s="215">
        <v>5</v>
      </c>
      <c r="E17" s="216" t="s">
        <v>174</v>
      </c>
      <c r="F17" s="216" t="s">
        <v>175</v>
      </c>
      <c r="G17" s="216" t="s">
        <v>176</v>
      </c>
      <c r="H17" s="216" t="s">
        <v>140</v>
      </c>
      <c r="I17" s="216">
        <v>30</v>
      </c>
      <c r="J17" s="216" t="s">
        <v>177</v>
      </c>
      <c r="K17" s="216" t="s">
        <v>34</v>
      </c>
      <c r="L17" s="216" t="s">
        <v>31</v>
      </c>
      <c r="M17" s="229"/>
      <c r="N17" s="229">
        <v>13137</v>
      </c>
      <c r="O17" s="229"/>
      <c r="P17" s="229">
        <v>13137</v>
      </c>
      <c r="Q17" s="216" t="s">
        <v>142</v>
      </c>
      <c r="R17" s="216" t="s">
        <v>125</v>
      </c>
    </row>
    <row r="18" spans="1:18" s="208" customFormat="1" ht="54.75" customHeight="1" x14ac:dyDescent="0.25">
      <c r="A18" s="246">
        <v>10</v>
      </c>
      <c r="B18" s="246">
        <v>1</v>
      </c>
      <c r="C18" s="246" t="s">
        <v>38</v>
      </c>
      <c r="D18" s="246">
        <v>2</v>
      </c>
      <c r="E18" s="247" t="s">
        <v>178</v>
      </c>
      <c r="F18" s="247" t="s">
        <v>179</v>
      </c>
      <c r="G18" s="247" t="s">
        <v>180</v>
      </c>
      <c r="H18" s="247" t="s">
        <v>140</v>
      </c>
      <c r="I18" s="254" t="s">
        <v>182</v>
      </c>
      <c r="J18" s="247" t="s">
        <v>181</v>
      </c>
      <c r="K18" s="247" t="s">
        <v>39</v>
      </c>
      <c r="L18" s="254"/>
      <c r="M18" s="309">
        <v>19559.61</v>
      </c>
      <c r="N18" s="309"/>
      <c r="O18" s="309">
        <v>19559.61</v>
      </c>
      <c r="P18" s="309"/>
      <c r="Q18" s="247" t="s">
        <v>142</v>
      </c>
      <c r="R18" s="247" t="s">
        <v>125</v>
      </c>
    </row>
    <row r="19" spans="1:18" s="208" customFormat="1" ht="63.75" customHeight="1" x14ac:dyDescent="0.25">
      <c r="A19" s="246"/>
      <c r="B19" s="246"/>
      <c r="C19" s="246"/>
      <c r="D19" s="246"/>
      <c r="E19" s="247"/>
      <c r="F19" s="247"/>
      <c r="G19" s="247"/>
      <c r="H19" s="247"/>
      <c r="I19" s="256"/>
      <c r="J19" s="247"/>
      <c r="K19" s="247"/>
      <c r="L19" s="256"/>
      <c r="M19" s="309"/>
      <c r="N19" s="309"/>
      <c r="O19" s="309"/>
      <c r="P19" s="309"/>
      <c r="Q19" s="247"/>
      <c r="R19" s="247"/>
    </row>
    <row r="20" spans="1:18" s="208" customFormat="1" ht="195" x14ac:dyDescent="0.25">
      <c r="A20" s="215">
        <v>11</v>
      </c>
      <c r="B20" s="215" t="s">
        <v>74</v>
      </c>
      <c r="C20" s="215">
        <v>1</v>
      </c>
      <c r="D20" s="215">
        <v>5</v>
      </c>
      <c r="E20" s="216" t="s">
        <v>183</v>
      </c>
      <c r="F20" s="216" t="s">
        <v>184</v>
      </c>
      <c r="G20" s="216" t="s">
        <v>185</v>
      </c>
      <c r="H20" s="216" t="s">
        <v>140</v>
      </c>
      <c r="I20" s="216" t="s">
        <v>187</v>
      </c>
      <c r="J20" s="216" t="s">
        <v>186</v>
      </c>
      <c r="K20" s="216" t="s">
        <v>34</v>
      </c>
      <c r="L20" s="216" t="s">
        <v>39</v>
      </c>
      <c r="M20" s="229"/>
      <c r="N20" s="229">
        <v>25853.069999999996</v>
      </c>
      <c r="O20" s="229"/>
      <c r="P20" s="229">
        <v>25853.069999999996</v>
      </c>
      <c r="Q20" s="216" t="s">
        <v>142</v>
      </c>
      <c r="R20" s="216" t="s">
        <v>125</v>
      </c>
    </row>
    <row r="21" spans="1:18" s="4" customFormat="1" ht="46.5" customHeight="1" x14ac:dyDescent="0.25">
      <c r="A21" s="261">
        <v>12</v>
      </c>
      <c r="B21" s="261">
        <v>1.2</v>
      </c>
      <c r="C21" s="261">
        <v>1.4</v>
      </c>
      <c r="D21" s="261">
        <v>5</v>
      </c>
      <c r="E21" s="254" t="s">
        <v>188</v>
      </c>
      <c r="F21" s="254" t="s">
        <v>189</v>
      </c>
      <c r="G21" s="254" t="s">
        <v>190</v>
      </c>
      <c r="H21" s="93" t="s">
        <v>191</v>
      </c>
      <c r="I21" s="93">
        <v>200</v>
      </c>
      <c r="J21" s="254" t="s">
        <v>192</v>
      </c>
      <c r="K21" s="254" t="s">
        <v>30</v>
      </c>
      <c r="L21" s="254"/>
      <c r="M21" s="313">
        <v>119738.12</v>
      </c>
      <c r="N21" s="313"/>
      <c r="O21" s="313">
        <v>119738.12</v>
      </c>
      <c r="P21" s="313"/>
      <c r="Q21" s="254" t="s">
        <v>193</v>
      </c>
      <c r="R21" s="254" t="s">
        <v>125</v>
      </c>
    </row>
    <row r="22" spans="1:18" s="4" customFormat="1" ht="33.75" customHeight="1" x14ac:dyDescent="0.25">
      <c r="A22" s="263"/>
      <c r="B22" s="263"/>
      <c r="C22" s="263"/>
      <c r="D22" s="263"/>
      <c r="E22" s="255"/>
      <c r="F22" s="255"/>
      <c r="G22" s="255"/>
      <c r="H22" s="93" t="s">
        <v>135</v>
      </c>
      <c r="I22" s="93">
        <v>100</v>
      </c>
      <c r="J22" s="255"/>
      <c r="K22" s="255"/>
      <c r="L22" s="255"/>
      <c r="M22" s="314"/>
      <c r="N22" s="314"/>
      <c r="O22" s="314"/>
      <c r="P22" s="314"/>
      <c r="Q22" s="255"/>
      <c r="R22" s="255"/>
    </row>
    <row r="23" spans="1:18" s="4" customFormat="1" ht="33.75" customHeight="1" x14ac:dyDescent="0.25">
      <c r="A23" s="263"/>
      <c r="B23" s="263"/>
      <c r="C23" s="263"/>
      <c r="D23" s="263"/>
      <c r="E23" s="255"/>
      <c r="F23" s="255"/>
      <c r="G23" s="255"/>
      <c r="H23" s="93" t="s">
        <v>194</v>
      </c>
      <c r="I23" s="93">
        <v>2</v>
      </c>
      <c r="J23" s="255"/>
      <c r="K23" s="255"/>
      <c r="L23" s="255"/>
      <c r="M23" s="314"/>
      <c r="N23" s="314"/>
      <c r="O23" s="314"/>
      <c r="P23" s="314"/>
      <c r="Q23" s="255"/>
      <c r="R23" s="255"/>
    </row>
    <row r="24" spans="1:18" s="4" customFormat="1" ht="70.5" customHeight="1" x14ac:dyDescent="0.25">
      <c r="A24" s="262"/>
      <c r="B24" s="262"/>
      <c r="C24" s="262"/>
      <c r="D24" s="262"/>
      <c r="E24" s="256"/>
      <c r="F24" s="256"/>
      <c r="G24" s="256"/>
      <c r="H24" s="93" t="s">
        <v>195</v>
      </c>
      <c r="I24" s="93">
        <v>350</v>
      </c>
      <c r="J24" s="256"/>
      <c r="K24" s="256"/>
      <c r="L24" s="256"/>
      <c r="M24" s="315"/>
      <c r="N24" s="315"/>
      <c r="O24" s="315"/>
      <c r="P24" s="315"/>
      <c r="Q24" s="256"/>
      <c r="R24" s="256"/>
    </row>
    <row r="25" spans="1:18" s="4" customFormat="1" ht="319.5" customHeight="1" x14ac:dyDescent="0.25">
      <c r="A25" s="92">
        <v>13</v>
      </c>
      <c r="B25" s="92" t="s">
        <v>90</v>
      </c>
      <c r="C25" s="92" t="s">
        <v>173</v>
      </c>
      <c r="D25" s="92">
        <v>5</v>
      </c>
      <c r="E25" s="93" t="s">
        <v>196</v>
      </c>
      <c r="F25" s="93" t="s">
        <v>197</v>
      </c>
      <c r="G25" s="93" t="s">
        <v>109</v>
      </c>
      <c r="H25" s="93" t="s">
        <v>198</v>
      </c>
      <c r="I25" s="93" t="s">
        <v>199</v>
      </c>
      <c r="J25" s="93" t="s">
        <v>200</v>
      </c>
      <c r="K25" s="93" t="s">
        <v>37</v>
      </c>
      <c r="L25" s="93"/>
      <c r="M25" s="107">
        <v>6270.69</v>
      </c>
      <c r="N25" s="107"/>
      <c r="O25" s="107">
        <v>6270.69</v>
      </c>
      <c r="P25" s="70"/>
      <c r="Q25" s="93" t="s">
        <v>142</v>
      </c>
      <c r="R25" s="93" t="s">
        <v>125</v>
      </c>
    </row>
    <row r="26" spans="1:18" s="4" customFormat="1" ht="300" x14ac:dyDescent="0.25">
      <c r="A26" s="92">
        <v>14</v>
      </c>
      <c r="B26" s="92" t="s">
        <v>90</v>
      </c>
      <c r="C26" s="92" t="s">
        <v>173</v>
      </c>
      <c r="D26" s="92">
        <v>5</v>
      </c>
      <c r="E26" s="93" t="s">
        <v>196</v>
      </c>
      <c r="F26" s="93" t="s">
        <v>197</v>
      </c>
      <c r="G26" s="93" t="s">
        <v>33</v>
      </c>
      <c r="H26" s="93" t="s">
        <v>140</v>
      </c>
      <c r="I26" s="93">
        <v>50</v>
      </c>
      <c r="J26" s="93" t="s">
        <v>201</v>
      </c>
      <c r="K26" s="93"/>
      <c r="L26" s="106" t="s">
        <v>42</v>
      </c>
      <c r="M26" s="70"/>
      <c r="N26" s="70">
        <v>14921.55</v>
      </c>
      <c r="O26" s="70"/>
      <c r="P26" s="70">
        <v>14921.55</v>
      </c>
      <c r="Q26" s="93" t="s">
        <v>142</v>
      </c>
      <c r="R26" s="93" t="s">
        <v>125</v>
      </c>
    </row>
    <row r="27" spans="1:18" s="4" customFormat="1" ht="93.75" customHeight="1" x14ac:dyDescent="0.25">
      <c r="A27" s="131">
        <v>15</v>
      </c>
      <c r="B27" s="92">
        <v>1</v>
      </c>
      <c r="C27" s="92">
        <v>4</v>
      </c>
      <c r="D27" s="92">
        <v>2</v>
      </c>
      <c r="E27" s="93" t="s">
        <v>202</v>
      </c>
      <c r="F27" s="93" t="s">
        <v>203</v>
      </c>
      <c r="G27" s="93" t="s">
        <v>204</v>
      </c>
      <c r="H27" s="93" t="s">
        <v>205</v>
      </c>
      <c r="I27" s="93">
        <v>1</v>
      </c>
      <c r="J27" s="93" t="s">
        <v>206</v>
      </c>
      <c r="K27" s="93" t="s">
        <v>36</v>
      </c>
      <c r="L27" s="93"/>
      <c r="M27" s="70">
        <v>84863.49</v>
      </c>
      <c r="N27" s="70"/>
      <c r="O27" s="70">
        <v>84863.49</v>
      </c>
      <c r="P27" s="70"/>
      <c r="Q27" s="93" t="s">
        <v>142</v>
      </c>
      <c r="R27" s="93" t="s">
        <v>125</v>
      </c>
    </row>
    <row r="28" spans="1:18" s="4" customFormat="1" ht="90.75" customHeight="1" x14ac:dyDescent="0.25">
      <c r="A28" s="92">
        <v>16</v>
      </c>
      <c r="B28" s="92">
        <v>1</v>
      </c>
      <c r="C28" s="92">
        <v>4</v>
      </c>
      <c r="D28" s="92">
        <v>2</v>
      </c>
      <c r="E28" s="114" t="s">
        <v>207</v>
      </c>
      <c r="F28" s="93" t="s">
        <v>203</v>
      </c>
      <c r="G28" s="93" t="s">
        <v>204</v>
      </c>
      <c r="H28" s="93" t="s">
        <v>205</v>
      </c>
      <c r="I28" s="93">
        <v>1</v>
      </c>
      <c r="J28" s="93" t="s">
        <v>206</v>
      </c>
      <c r="K28" s="93"/>
      <c r="L28" s="93" t="s">
        <v>36</v>
      </c>
      <c r="M28" s="70"/>
      <c r="N28" s="106">
        <v>96603.27</v>
      </c>
      <c r="O28" s="103"/>
      <c r="P28" s="106">
        <v>96603.27</v>
      </c>
      <c r="Q28" s="93" t="s">
        <v>142</v>
      </c>
      <c r="R28" s="93" t="s">
        <v>125</v>
      </c>
    </row>
    <row r="29" spans="1:18" s="4" customFormat="1" ht="179.25" customHeight="1" x14ac:dyDescent="0.25">
      <c r="A29" s="92">
        <v>17</v>
      </c>
      <c r="B29" s="92">
        <v>1</v>
      </c>
      <c r="C29" s="92">
        <v>4</v>
      </c>
      <c r="D29" s="92">
        <v>2</v>
      </c>
      <c r="E29" s="93" t="s">
        <v>208</v>
      </c>
      <c r="F29" s="93" t="s">
        <v>209</v>
      </c>
      <c r="G29" s="93" t="s">
        <v>128</v>
      </c>
      <c r="H29" s="93" t="s">
        <v>140</v>
      </c>
      <c r="I29" s="93">
        <v>29</v>
      </c>
      <c r="J29" s="93" t="s">
        <v>210</v>
      </c>
      <c r="K29" s="93" t="s">
        <v>37</v>
      </c>
      <c r="L29" s="93"/>
      <c r="M29" s="107">
        <v>15287.66</v>
      </c>
      <c r="N29" s="107"/>
      <c r="O29" s="107">
        <v>15287.66</v>
      </c>
      <c r="P29" s="103"/>
      <c r="Q29" s="93" t="s">
        <v>142</v>
      </c>
      <c r="R29" s="93" t="s">
        <v>125</v>
      </c>
    </row>
    <row r="30" spans="1:18" s="208" customFormat="1" ht="183.75" customHeight="1" x14ac:dyDescent="0.25">
      <c r="A30" s="215">
        <v>18</v>
      </c>
      <c r="B30" s="215">
        <v>1</v>
      </c>
      <c r="C30" s="215">
        <v>4</v>
      </c>
      <c r="D30" s="215">
        <v>2</v>
      </c>
      <c r="E30" s="216" t="s">
        <v>211</v>
      </c>
      <c r="F30" s="216" t="s">
        <v>212</v>
      </c>
      <c r="G30" s="216" t="s">
        <v>43</v>
      </c>
      <c r="H30" s="216" t="s">
        <v>140</v>
      </c>
      <c r="I30" s="216">
        <v>30</v>
      </c>
      <c r="J30" s="216" t="s">
        <v>213</v>
      </c>
      <c r="K30" s="216"/>
      <c r="L30" s="216" t="s">
        <v>37</v>
      </c>
      <c r="M30" s="229"/>
      <c r="N30" s="229">
        <v>24772</v>
      </c>
      <c r="O30" s="229"/>
      <c r="P30" s="229">
        <v>24772</v>
      </c>
      <c r="Q30" s="216" t="s">
        <v>142</v>
      </c>
      <c r="R30" s="216" t="s">
        <v>125</v>
      </c>
    </row>
    <row r="31" spans="1:18" s="208" customFormat="1" ht="147.75" customHeight="1" x14ac:dyDescent="0.25">
      <c r="A31" s="246">
        <v>19</v>
      </c>
      <c r="B31" s="246">
        <v>1</v>
      </c>
      <c r="C31" s="246" t="s">
        <v>97</v>
      </c>
      <c r="D31" s="246">
        <v>2</v>
      </c>
      <c r="E31" s="247" t="s">
        <v>214</v>
      </c>
      <c r="F31" s="247" t="s">
        <v>215</v>
      </c>
      <c r="G31" s="247" t="s">
        <v>33</v>
      </c>
      <c r="H31" s="247" t="s">
        <v>140</v>
      </c>
      <c r="I31" s="254" t="s">
        <v>217</v>
      </c>
      <c r="J31" s="247" t="s">
        <v>216</v>
      </c>
      <c r="K31" s="247" t="s">
        <v>30</v>
      </c>
      <c r="L31" s="247" t="s">
        <v>39</v>
      </c>
      <c r="M31" s="309"/>
      <c r="N31" s="309">
        <v>126250.86</v>
      </c>
      <c r="O31" s="309"/>
      <c r="P31" s="309">
        <v>126250.86</v>
      </c>
      <c r="Q31" s="247" t="s">
        <v>142</v>
      </c>
      <c r="R31" s="247" t="s">
        <v>125</v>
      </c>
    </row>
    <row r="32" spans="1:18" s="208" customFormat="1" ht="183" customHeight="1" x14ac:dyDescent="0.25">
      <c r="A32" s="246"/>
      <c r="B32" s="246"/>
      <c r="C32" s="246"/>
      <c r="D32" s="246"/>
      <c r="E32" s="247"/>
      <c r="F32" s="247"/>
      <c r="G32" s="247"/>
      <c r="H32" s="247"/>
      <c r="I32" s="256"/>
      <c r="J32" s="247"/>
      <c r="K32" s="247"/>
      <c r="L32" s="247"/>
      <c r="M32" s="309"/>
      <c r="N32" s="309"/>
      <c r="O32" s="309"/>
      <c r="P32" s="309"/>
      <c r="Q32" s="247"/>
      <c r="R32" s="247"/>
    </row>
    <row r="33" spans="1:18" s="4" customFormat="1" ht="408.75" customHeight="1" x14ac:dyDescent="0.25">
      <c r="A33" s="92">
        <v>20</v>
      </c>
      <c r="B33" s="92" t="s">
        <v>90</v>
      </c>
      <c r="C33" s="92" t="s">
        <v>97</v>
      </c>
      <c r="D33" s="92">
        <v>5</v>
      </c>
      <c r="E33" s="93" t="s">
        <v>218</v>
      </c>
      <c r="F33" s="93" t="s">
        <v>219</v>
      </c>
      <c r="G33" s="93" t="s">
        <v>124</v>
      </c>
      <c r="H33" s="93" t="s">
        <v>140</v>
      </c>
      <c r="I33" s="93">
        <v>25</v>
      </c>
      <c r="J33" s="93" t="s">
        <v>220</v>
      </c>
      <c r="K33" s="93" t="s">
        <v>34</v>
      </c>
      <c r="L33" s="93"/>
      <c r="M33" s="106">
        <v>76200</v>
      </c>
      <c r="N33" s="106"/>
      <c r="O33" s="106">
        <v>76200</v>
      </c>
      <c r="P33" s="132"/>
      <c r="Q33" s="93" t="s">
        <v>142</v>
      </c>
      <c r="R33" s="93" t="s">
        <v>125</v>
      </c>
    </row>
    <row r="34" spans="1:18" s="208" customFormat="1" ht="150.75" customHeight="1" x14ac:dyDescent="0.25">
      <c r="A34" s="223">
        <v>21</v>
      </c>
      <c r="B34" s="215">
        <v>1.2</v>
      </c>
      <c r="C34" s="215">
        <v>4</v>
      </c>
      <c r="D34" s="215">
        <v>2</v>
      </c>
      <c r="E34" s="216" t="s">
        <v>221</v>
      </c>
      <c r="F34" s="216" t="s">
        <v>222</v>
      </c>
      <c r="G34" s="216" t="s">
        <v>223</v>
      </c>
      <c r="H34" s="216" t="s">
        <v>140</v>
      </c>
      <c r="I34" s="216">
        <v>92</v>
      </c>
      <c r="J34" s="216" t="s">
        <v>224</v>
      </c>
      <c r="K34" s="216" t="s">
        <v>34</v>
      </c>
      <c r="L34" s="216" t="s">
        <v>31</v>
      </c>
      <c r="M34" s="218"/>
      <c r="N34" s="218">
        <v>22145.85</v>
      </c>
      <c r="O34" s="218"/>
      <c r="P34" s="218">
        <v>22145.85</v>
      </c>
      <c r="Q34" s="216" t="s">
        <v>142</v>
      </c>
      <c r="R34" s="216" t="s">
        <v>125</v>
      </c>
    </row>
    <row r="35" spans="1:18" s="4" customFormat="1" ht="143.25" customHeight="1" x14ac:dyDescent="0.25">
      <c r="A35" s="92">
        <v>22</v>
      </c>
      <c r="B35" s="92">
        <v>1</v>
      </c>
      <c r="C35" s="92" t="s">
        <v>74</v>
      </c>
      <c r="D35" s="92">
        <v>2</v>
      </c>
      <c r="E35" s="93" t="s">
        <v>225</v>
      </c>
      <c r="F35" s="93" t="s">
        <v>226</v>
      </c>
      <c r="G35" s="93" t="s">
        <v>130</v>
      </c>
      <c r="H35" s="93" t="s">
        <v>140</v>
      </c>
      <c r="I35" s="93">
        <v>24</v>
      </c>
      <c r="J35" s="93" t="s">
        <v>227</v>
      </c>
      <c r="K35" s="93" t="s">
        <v>42</v>
      </c>
      <c r="L35" s="93"/>
      <c r="M35" s="107">
        <v>48479.14</v>
      </c>
      <c r="N35" s="106"/>
      <c r="O35" s="107">
        <v>48479.14</v>
      </c>
      <c r="P35" s="106"/>
      <c r="Q35" s="93" t="s">
        <v>142</v>
      </c>
      <c r="R35" s="93" t="s">
        <v>125</v>
      </c>
    </row>
    <row r="36" spans="1:18" s="4" customFormat="1" ht="72.75" customHeight="1" x14ac:dyDescent="0.25">
      <c r="A36" s="299">
        <v>23</v>
      </c>
      <c r="B36" s="299" t="s">
        <v>228</v>
      </c>
      <c r="C36" s="297">
        <v>3.4</v>
      </c>
      <c r="D36" s="297">
        <v>5</v>
      </c>
      <c r="E36" s="293" t="s">
        <v>229</v>
      </c>
      <c r="F36" s="293" t="s">
        <v>230</v>
      </c>
      <c r="G36" s="293" t="s">
        <v>231</v>
      </c>
      <c r="H36" s="71" t="s">
        <v>232</v>
      </c>
      <c r="I36" s="71">
        <v>200</v>
      </c>
      <c r="J36" s="310" t="s">
        <v>233</v>
      </c>
      <c r="K36" s="293" t="s">
        <v>34</v>
      </c>
      <c r="L36" s="293"/>
      <c r="M36" s="295">
        <v>4200</v>
      </c>
      <c r="N36" s="295"/>
      <c r="O36" s="295">
        <v>4200</v>
      </c>
      <c r="P36" s="295"/>
      <c r="Q36" s="293" t="s">
        <v>142</v>
      </c>
      <c r="R36" s="254" t="s">
        <v>125</v>
      </c>
    </row>
    <row r="37" spans="1:18" s="4" customFormat="1" ht="161.25" customHeight="1" x14ac:dyDescent="0.25">
      <c r="A37" s="299"/>
      <c r="B37" s="299"/>
      <c r="C37" s="302"/>
      <c r="D37" s="302"/>
      <c r="E37" s="301"/>
      <c r="F37" s="301"/>
      <c r="G37" s="301"/>
      <c r="H37" s="71" t="s">
        <v>234</v>
      </c>
      <c r="I37" s="71">
        <v>50</v>
      </c>
      <c r="J37" s="311"/>
      <c r="K37" s="301"/>
      <c r="L37" s="301"/>
      <c r="M37" s="300"/>
      <c r="N37" s="300"/>
      <c r="O37" s="300"/>
      <c r="P37" s="300"/>
      <c r="Q37" s="301"/>
      <c r="R37" s="255"/>
    </row>
    <row r="38" spans="1:18" s="4" customFormat="1" ht="72.75" customHeight="1" x14ac:dyDescent="0.25">
      <c r="A38" s="246"/>
      <c r="B38" s="246"/>
      <c r="C38" s="262"/>
      <c r="D38" s="262"/>
      <c r="E38" s="256"/>
      <c r="F38" s="256"/>
      <c r="G38" s="256"/>
      <c r="H38" s="71" t="s">
        <v>235</v>
      </c>
      <c r="I38" s="71">
        <v>148</v>
      </c>
      <c r="J38" s="312"/>
      <c r="K38" s="256"/>
      <c r="L38" s="256"/>
      <c r="M38" s="262"/>
      <c r="N38" s="262"/>
      <c r="O38" s="262"/>
      <c r="P38" s="262"/>
      <c r="Q38" s="256"/>
      <c r="R38" s="256"/>
    </row>
    <row r="39" spans="1:18" s="208" customFormat="1" ht="60" x14ac:dyDescent="0.25">
      <c r="A39" s="297">
        <v>24</v>
      </c>
      <c r="B39" s="297">
        <v>1</v>
      </c>
      <c r="C39" s="297">
        <v>4</v>
      </c>
      <c r="D39" s="297">
        <v>2</v>
      </c>
      <c r="E39" s="293" t="s">
        <v>236</v>
      </c>
      <c r="F39" s="293" t="s">
        <v>237</v>
      </c>
      <c r="G39" s="254" t="s">
        <v>238</v>
      </c>
      <c r="H39" s="216" t="s">
        <v>239</v>
      </c>
      <c r="I39" s="216">
        <v>1</v>
      </c>
      <c r="J39" s="293" t="s">
        <v>240</v>
      </c>
      <c r="K39" s="293" t="s">
        <v>34</v>
      </c>
      <c r="L39" s="293"/>
      <c r="M39" s="295">
        <v>90395.44</v>
      </c>
      <c r="N39" s="295"/>
      <c r="O39" s="295">
        <v>90395.44</v>
      </c>
      <c r="P39" s="295"/>
      <c r="Q39" s="293" t="s">
        <v>142</v>
      </c>
      <c r="R39" s="254"/>
    </row>
    <row r="40" spans="1:18" s="208" customFormat="1" ht="45" x14ac:dyDescent="0.25">
      <c r="A40" s="302"/>
      <c r="B40" s="302"/>
      <c r="C40" s="302"/>
      <c r="D40" s="302"/>
      <c r="E40" s="301"/>
      <c r="F40" s="301"/>
      <c r="G40" s="255"/>
      <c r="H40" s="216" t="s">
        <v>241</v>
      </c>
      <c r="I40" s="216">
        <v>4200</v>
      </c>
      <c r="J40" s="301"/>
      <c r="K40" s="301"/>
      <c r="L40" s="301"/>
      <c r="M40" s="300"/>
      <c r="N40" s="300"/>
      <c r="O40" s="300"/>
      <c r="P40" s="300"/>
      <c r="Q40" s="301"/>
      <c r="R40" s="255"/>
    </row>
    <row r="41" spans="1:18" s="208" customFormat="1" ht="60" x14ac:dyDescent="0.25">
      <c r="A41" s="302"/>
      <c r="B41" s="302"/>
      <c r="C41" s="302"/>
      <c r="D41" s="302"/>
      <c r="E41" s="301"/>
      <c r="F41" s="301"/>
      <c r="G41" s="255"/>
      <c r="H41" s="216" t="s">
        <v>242</v>
      </c>
      <c r="I41" s="216">
        <v>3500</v>
      </c>
      <c r="J41" s="301"/>
      <c r="K41" s="301"/>
      <c r="L41" s="301"/>
      <c r="M41" s="300"/>
      <c r="N41" s="300"/>
      <c r="O41" s="300"/>
      <c r="P41" s="300"/>
      <c r="Q41" s="301"/>
      <c r="R41" s="255"/>
    </row>
    <row r="42" spans="1:18" s="208" customFormat="1" ht="60" x14ac:dyDescent="0.25">
      <c r="A42" s="302"/>
      <c r="B42" s="302"/>
      <c r="C42" s="302"/>
      <c r="D42" s="302"/>
      <c r="E42" s="301"/>
      <c r="F42" s="301"/>
      <c r="G42" s="255"/>
      <c r="H42" s="216" t="s">
        <v>243</v>
      </c>
      <c r="I42" s="216">
        <v>8000</v>
      </c>
      <c r="J42" s="301"/>
      <c r="K42" s="301"/>
      <c r="L42" s="301"/>
      <c r="M42" s="300"/>
      <c r="N42" s="300"/>
      <c r="O42" s="300"/>
      <c r="P42" s="300"/>
      <c r="Q42" s="301"/>
      <c r="R42" s="255"/>
    </row>
    <row r="43" spans="1:18" s="208" customFormat="1" ht="30" x14ac:dyDescent="0.25">
      <c r="A43" s="302"/>
      <c r="B43" s="302"/>
      <c r="C43" s="302"/>
      <c r="D43" s="302"/>
      <c r="E43" s="301"/>
      <c r="F43" s="301"/>
      <c r="G43" s="255"/>
      <c r="H43" s="216" t="s">
        <v>244</v>
      </c>
      <c r="I43" s="216">
        <v>200</v>
      </c>
      <c r="J43" s="301"/>
      <c r="K43" s="301"/>
      <c r="L43" s="301"/>
      <c r="M43" s="300"/>
      <c r="N43" s="300"/>
      <c r="O43" s="300"/>
      <c r="P43" s="300"/>
      <c r="Q43" s="301"/>
      <c r="R43" s="255"/>
    </row>
    <row r="44" spans="1:18" s="208" customFormat="1" ht="15" customHeight="1" x14ac:dyDescent="0.25">
      <c r="A44" s="302"/>
      <c r="B44" s="302"/>
      <c r="C44" s="302"/>
      <c r="D44" s="302"/>
      <c r="E44" s="301"/>
      <c r="F44" s="301"/>
      <c r="G44" s="220"/>
      <c r="H44" s="254" t="s">
        <v>245</v>
      </c>
      <c r="I44" s="254">
        <v>50</v>
      </c>
      <c r="J44" s="301"/>
      <c r="K44" s="301"/>
      <c r="L44" s="301"/>
      <c r="M44" s="300"/>
      <c r="N44" s="300"/>
      <c r="O44" s="300"/>
      <c r="P44" s="300"/>
      <c r="Q44" s="301"/>
      <c r="R44" s="255"/>
    </row>
    <row r="45" spans="1:18" s="208" customFormat="1" x14ac:dyDescent="0.25">
      <c r="A45" s="302"/>
      <c r="B45" s="302"/>
      <c r="C45" s="302"/>
      <c r="D45" s="302"/>
      <c r="E45" s="301"/>
      <c r="F45" s="227"/>
      <c r="G45" s="220"/>
      <c r="H45" s="255"/>
      <c r="I45" s="255"/>
      <c r="J45" s="301"/>
      <c r="K45" s="301"/>
      <c r="L45" s="227"/>
      <c r="M45" s="300"/>
      <c r="N45" s="300"/>
      <c r="O45" s="300"/>
      <c r="P45" s="300"/>
      <c r="Q45" s="301"/>
      <c r="R45" s="220"/>
    </row>
    <row r="46" spans="1:18" s="208" customFormat="1" x14ac:dyDescent="0.25">
      <c r="A46" s="302"/>
      <c r="B46" s="302"/>
      <c r="C46" s="302"/>
      <c r="D46" s="302"/>
      <c r="E46" s="301"/>
      <c r="F46" s="227"/>
      <c r="G46" s="220"/>
      <c r="H46" s="255"/>
      <c r="I46" s="255"/>
      <c r="J46" s="301"/>
      <c r="K46" s="301"/>
      <c r="L46" s="227"/>
      <c r="M46" s="300"/>
      <c r="N46" s="300"/>
      <c r="O46" s="300"/>
      <c r="P46" s="300"/>
      <c r="Q46" s="301"/>
      <c r="R46" s="220"/>
    </row>
    <row r="47" spans="1:18" s="208" customFormat="1" ht="27.75" customHeight="1" x14ac:dyDescent="0.25">
      <c r="A47" s="298"/>
      <c r="B47" s="298"/>
      <c r="C47" s="298"/>
      <c r="D47" s="298"/>
      <c r="E47" s="294"/>
      <c r="F47" s="227"/>
      <c r="G47" s="220"/>
      <c r="H47" s="256"/>
      <c r="I47" s="256"/>
      <c r="J47" s="294"/>
      <c r="K47" s="294"/>
      <c r="L47" s="227"/>
      <c r="M47" s="296"/>
      <c r="N47" s="296"/>
      <c r="O47" s="296"/>
      <c r="P47" s="296"/>
      <c r="Q47" s="294"/>
      <c r="R47" s="220"/>
    </row>
    <row r="48" spans="1:18" s="208" customFormat="1" ht="120.75" customHeight="1" x14ac:dyDescent="0.25">
      <c r="A48" s="261">
        <v>25</v>
      </c>
      <c r="B48" s="261">
        <v>1</v>
      </c>
      <c r="C48" s="261">
        <v>4</v>
      </c>
      <c r="D48" s="261">
        <v>2</v>
      </c>
      <c r="E48" s="261" t="s">
        <v>246</v>
      </c>
      <c r="F48" s="254" t="s">
        <v>247</v>
      </c>
      <c r="G48" s="261" t="s">
        <v>248</v>
      </c>
      <c r="H48" s="11" t="s">
        <v>249</v>
      </c>
      <c r="I48" s="215">
        <v>1200</v>
      </c>
      <c r="J48" s="254" t="s">
        <v>250</v>
      </c>
      <c r="K48" s="261" t="s">
        <v>34</v>
      </c>
      <c r="L48" s="261" t="s">
        <v>31</v>
      </c>
      <c r="M48" s="250"/>
      <c r="N48" s="250">
        <v>195000</v>
      </c>
      <c r="O48" s="250"/>
      <c r="P48" s="250">
        <v>195000</v>
      </c>
      <c r="Q48" s="254" t="s">
        <v>142</v>
      </c>
      <c r="R48" s="254" t="s">
        <v>125</v>
      </c>
    </row>
    <row r="49" spans="1:18" s="208" customFormat="1" ht="120.75" customHeight="1" x14ac:dyDescent="0.25">
      <c r="A49" s="263"/>
      <c r="B49" s="263"/>
      <c r="C49" s="263"/>
      <c r="D49" s="263"/>
      <c r="E49" s="263"/>
      <c r="F49" s="255"/>
      <c r="G49" s="263"/>
      <c r="H49" s="228" t="s">
        <v>251</v>
      </c>
      <c r="I49" s="228" t="s">
        <v>252</v>
      </c>
      <c r="J49" s="255"/>
      <c r="K49" s="263"/>
      <c r="L49" s="263"/>
      <c r="M49" s="253"/>
      <c r="N49" s="253"/>
      <c r="O49" s="253"/>
      <c r="P49" s="253"/>
      <c r="Q49" s="255"/>
      <c r="R49" s="255"/>
    </row>
    <row r="50" spans="1:18" s="208" customFormat="1" ht="48.75" customHeight="1" x14ac:dyDescent="0.25">
      <c r="A50" s="262"/>
      <c r="B50" s="262"/>
      <c r="C50" s="262"/>
      <c r="D50" s="262"/>
      <c r="E50" s="262"/>
      <c r="F50" s="256"/>
      <c r="G50" s="262"/>
      <c r="H50" s="216">
        <v>0</v>
      </c>
      <c r="I50" s="215">
        <v>0</v>
      </c>
      <c r="J50" s="256"/>
      <c r="K50" s="262"/>
      <c r="L50" s="262"/>
      <c r="M50" s="251"/>
      <c r="N50" s="251"/>
      <c r="O50" s="251"/>
      <c r="P50" s="251"/>
      <c r="Q50" s="256"/>
      <c r="R50" s="256"/>
    </row>
    <row r="51" spans="1:18" s="4" customFormat="1" ht="76.5" customHeight="1" x14ac:dyDescent="0.25">
      <c r="A51" s="254">
        <v>26</v>
      </c>
      <c r="B51" s="254">
        <v>1</v>
      </c>
      <c r="C51" s="254">
        <v>1</v>
      </c>
      <c r="D51" s="254">
        <v>5</v>
      </c>
      <c r="E51" s="254" t="s">
        <v>253</v>
      </c>
      <c r="F51" s="254" t="s">
        <v>254</v>
      </c>
      <c r="G51" s="254" t="s">
        <v>255</v>
      </c>
      <c r="H51" s="93" t="s">
        <v>256</v>
      </c>
      <c r="I51" s="93">
        <v>1019</v>
      </c>
      <c r="J51" s="254" t="s">
        <v>257</v>
      </c>
      <c r="K51" s="254" t="s">
        <v>42</v>
      </c>
      <c r="L51" s="254"/>
      <c r="M51" s="259">
        <v>22041.599999999999</v>
      </c>
      <c r="N51" s="259"/>
      <c r="O51" s="259">
        <v>22041.599999999999</v>
      </c>
      <c r="P51" s="259"/>
      <c r="Q51" s="254" t="s">
        <v>142</v>
      </c>
      <c r="R51" s="254" t="s">
        <v>125</v>
      </c>
    </row>
    <row r="52" spans="1:18" s="4" customFormat="1" ht="108.75" customHeight="1" x14ac:dyDescent="0.25">
      <c r="A52" s="256"/>
      <c r="B52" s="256"/>
      <c r="C52" s="256"/>
      <c r="D52" s="256"/>
      <c r="E52" s="256"/>
      <c r="F52" s="256"/>
      <c r="G52" s="256"/>
      <c r="H52" s="93" t="s">
        <v>258</v>
      </c>
      <c r="I52" s="93">
        <v>1</v>
      </c>
      <c r="J52" s="256"/>
      <c r="K52" s="256"/>
      <c r="L52" s="256"/>
      <c r="M52" s="260"/>
      <c r="N52" s="260"/>
      <c r="O52" s="260"/>
      <c r="P52" s="260"/>
      <c r="Q52" s="256"/>
      <c r="R52" s="256"/>
    </row>
    <row r="53" spans="1:18" s="208" customFormat="1" ht="104.25" customHeight="1" x14ac:dyDescent="0.25">
      <c r="A53" s="261">
        <v>27</v>
      </c>
      <c r="B53" s="261">
        <v>1.6</v>
      </c>
      <c r="C53" s="261">
        <v>4.5</v>
      </c>
      <c r="D53" s="261">
        <v>2</v>
      </c>
      <c r="E53" s="254" t="s">
        <v>259</v>
      </c>
      <c r="F53" s="254" t="s">
        <v>260</v>
      </c>
      <c r="G53" s="254" t="s">
        <v>261</v>
      </c>
      <c r="H53" s="216" t="s">
        <v>132</v>
      </c>
      <c r="I53" s="216">
        <v>1000</v>
      </c>
      <c r="J53" s="254" t="s">
        <v>262</v>
      </c>
      <c r="K53" s="254" t="s">
        <v>42</v>
      </c>
      <c r="L53" s="254" t="s">
        <v>36</v>
      </c>
      <c r="M53" s="259"/>
      <c r="N53" s="259">
        <v>114639.24</v>
      </c>
      <c r="O53" s="259"/>
      <c r="P53" s="259">
        <v>114639.24</v>
      </c>
      <c r="Q53" s="254" t="s">
        <v>142</v>
      </c>
      <c r="R53" s="254" t="s">
        <v>125</v>
      </c>
    </row>
    <row r="54" spans="1:18" s="208" customFormat="1" ht="305.25" customHeight="1" x14ac:dyDescent="0.25">
      <c r="A54" s="262"/>
      <c r="B54" s="262"/>
      <c r="C54" s="262"/>
      <c r="D54" s="262"/>
      <c r="E54" s="256"/>
      <c r="F54" s="256"/>
      <c r="G54" s="256"/>
      <c r="H54" s="216" t="s">
        <v>263</v>
      </c>
      <c r="I54" s="216">
        <v>28</v>
      </c>
      <c r="J54" s="256"/>
      <c r="K54" s="256"/>
      <c r="L54" s="256"/>
      <c r="M54" s="260"/>
      <c r="N54" s="260"/>
      <c r="O54" s="260"/>
      <c r="P54" s="260"/>
      <c r="Q54" s="256"/>
      <c r="R54" s="256"/>
    </row>
    <row r="55" spans="1:18" s="4" customFormat="1" ht="37.5" customHeight="1" x14ac:dyDescent="0.25">
      <c r="A55" s="261">
        <v>28</v>
      </c>
      <c r="B55" s="261">
        <v>1.6</v>
      </c>
      <c r="C55" s="261" t="s">
        <v>116</v>
      </c>
      <c r="D55" s="261">
        <v>5</v>
      </c>
      <c r="E55" s="254" t="s">
        <v>264</v>
      </c>
      <c r="F55" s="254" t="s">
        <v>265</v>
      </c>
      <c r="G55" s="254" t="s">
        <v>266</v>
      </c>
      <c r="H55" s="93" t="s">
        <v>115</v>
      </c>
      <c r="I55" s="93">
        <v>250</v>
      </c>
      <c r="J55" s="254" t="s">
        <v>267</v>
      </c>
      <c r="K55" s="254" t="s">
        <v>42</v>
      </c>
      <c r="L55" s="254"/>
      <c r="M55" s="250">
        <v>209585.98</v>
      </c>
      <c r="N55" s="250"/>
      <c r="O55" s="250">
        <v>209585.98</v>
      </c>
      <c r="P55" s="250"/>
      <c r="Q55" s="254" t="s">
        <v>142</v>
      </c>
      <c r="R55" s="254" t="s">
        <v>125</v>
      </c>
    </row>
    <row r="56" spans="1:18" s="4" customFormat="1" ht="46.5" customHeight="1" x14ac:dyDescent="0.25">
      <c r="A56" s="263"/>
      <c r="B56" s="263"/>
      <c r="C56" s="263"/>
      <c r="D56" s="263"/>
      <c r="E56" s="255"/>
      <c r="F56" s="255"/>
      <c r="G56" s="255"/>
      <c r="H56" s="93" t="s">
        <v>268</v>
      </c>
      <c r="I56" s="93" t="s">
        <v>269</v>
      </c>
      <c r="J56" s="255"/>
      <c r="K56" s="255"/>
      <c r="L56" s="255"/>
      <c r="M56" s="253"/>
      <c r="N56" s="253"/>
      <c r="O56" s="253"/>
      <c r="P56" s="253"/>
      <c r="Q56" s="255"/>
      <c r="R56" s="255"/>
    </row>
    <row r="57" spans="1:18" s="4" customFormat="1" ht="66" customHeight="1" x14ac:dyDescent="0.25">
      <c r="A57" s="263"/>
      <c r="B57" s="263"/>
      <c r="C57" s="263"/>
      <c r="D57" s="263"/>
      <c r="E57" s="255"/>
      <c r="F57" s="255"/>
      <c r="G57" s="255"/>
      <c r="H57" s="93" t="s">
        <v>270</v>
      </c>
      <c r="I57" s="93" t="s">
        <v>271</v>
      </c>
      <c r="J57" s="255"/>
      <c r="K57" s="255"/>
      <c r="L57" s="255"/>
      <c r="M57" s="253"/>
      <c r="N57" s="253"/>
      <c r="O57" s="253"/>
      <c r="P57" s="253"/>
      <c r="Q57" s="255"/>
      <c r="R57" s="255"/>
    </row>
    <row r="58" spans="1:18" s="4" customFormat="1" ht="37.5" customHeight="1" x14ac:dyDescent="0.25">
      <c r="A58" s="263"/>
      <c r="B58" s="263"/>
      <c r="C58" s="263"/>
      <c r="D58" s="263"/>
      <c r="E58" s="255"/>
      <c r="F58" s="255"/>
      <c r="G58" s="255"/>
      <c r="H58" s="93" t="s">
        <v>87</v>
      </c>
      <c r="I58" s="93">
        <v>5</v>
      </c>
      <c r="J58" s="255"/>
      <c r="K58" s="255"/>
      <c r="L58" s="255"/>
      <c r="M58" s="253"/>
      <c r="N58" s="253"/>
      <c r="O58" s="253"/>
      <c r="P58" s="253"/>
      <c r="Q58" s="255"/>
      <c r="R58" s="255"/>
    </row>
    <row r="59" spans="1:18" s="4" customFormat="1" ht="72" customHeight="1" x14ac:dyDescent="0.25">
      <c r="A59" s="263"/>
      <c r="B59" s="263"/>
      <c r="C59" s="263"/>
      <c r="D59" s="263"/>
      <c r="E59" s="255"/>
      <c r="F59" s="255"/>
      <c r="G59" s="255"/>
      <c r="H59" s="93" t="s">
        <v>272</v>
      </c>
      <c r="I59" s="93" t="s">
        <v>273</v>
      </c>
      <c r="J59" s="255"/>
      <c r="K59" s="255"/>
      <c r="L59" s="255"/>
      <c r="M59" s="253"/>
      <c r="N59" s="253"/>
      <c r="O59" s="253"/>
      <c r="P59" s="253"/>
      <c r="Q59" s="255"/>
      <c r="R59" s="255"/>
    </row>
    <row r="60" spans="1:18" s="4" customFormat="1" ht="96" customHeight="1" x14ac:dyDescent="0.25">
      <c r="A60" s="262"/>
      <c r="B60" s="262"/>
      <c r="C60" s="262"/>
      <c r="D60" s="262"/>
      <c r="E60" s="256"/>
      <c r="F60" s="256"/>
      <c r="G60" s="256"/>
      <c r="H60" s="93" t="s">
        <v>274</v>
      </c>
      <c r="I60" s="93" t="s">
        <v>275</v>
      </c>
      <c r="J60" s="256"/>
      <c r="K60" s="256"/>
      <c r="L60" s="256"/>
      <c r="M60" s="251"/>
      <c r="N60" s="251"/>
      <c r="O60" s="251"/>
      <c r="P60" s="251"/>
      <c r="Q60" s="256"/>
      <c r="R60" s="256"/>
    </row>
    <row r="61" spans="1:18" s="4" customFormat="1" ht="92.25" customHeight="1" x14ac:dyDescent="0.25">
      <c r="A61" s="92">
        <v>29</v>
      </c>
      <c r="B61" s="92">
        <v>1</v>
      </c>
      <c r="C61" s="92">
        <v>4</v>
      </c>
      <c r="D61" s="92">
        <v>2</v>
      </c>
      <c r="E61" s="93" t="s">
        <v>276</v>
      </c>
      <c r="F61" s="93" t="s">
        <v>277</v>
      </c>
      <c r="G61" s="93" t="s">
        <v>204</v>
      </c>
      <c r="H61" s="93" t="s">
        <v>205</v>
      </c>
      <c r="I61" s="93">
        <v>1</v>
      </c>
      <c r="J61" s="93" t="s">
        <v>278</v>
      </c>
      <c r="K61" s="93" t="s">
        <v>34</v>
      </c>
      <c r="L61" s="93"/>
      <c r="M61" s="106">
        <v>68829.64</v>
      </c>
      <c r="N61" s="107"/>
      <c r="O61" s="106">
        <v>68829.64</v>
      </c>
      <c r="P61" s="107"/>
      <c r="Q61" s="93" t="s">
        <v>142</v>
      </c>
      <c r="R61" s="93" t="s">
        <v>125</v>
      </c>
    </row>
    <row r="62" spans="1:18" s="4" customFormat="1" ht="225" x14ac:dyDescent="0.25">
      <c r="A62" s="101">
        <v>30</v>
      </c>
      <c r="B62" s="101">
        <v>1</v>
      </c>
      <c r="C62" s="101">
        <v>4</v>
      </c>
      <c r="D62" s="101">
        <v>2</v>
      </c>
      <c r="E62" s="98" t="s">
        <v>279</v>
      </c>
      <c r="F62" s="98" t="s">
        <v>280</v>
      </c>
      <c r="G62" s="98" t="s">
        <v>109</v>
      </c>
      <c r="H62" s="98" t="s">
        <v>140</v>
      </c>
      <c r="I62" s="7" t="s">
        <v>281</v>
      </c>
      <c r="J62" s="98" t="s">
        <v>282</v>
      </c>
      <c r="K62" s="98" t="s">
        <v>34</v>
      </c>
      <c r="L62" s="98"/>
      <c r="M62" s="106">
        <v>41231.24</v>
      </c>
      <c r="N62" s="105"/>
      <c r="O62" s="106">
        <v>41231.24</v>
      </c>
      <c r="P62" s="105"/>
      <c r="Q62" s="98" t="s">
        <v>142</v>
      </c>
      <c r="R62" s="93" t="s">
        <v>125</v>
      </c>
    </row>
    <row r="63" spans="1:18" s="4" customFormat="1" ht="255" x14ac:dyDescent="0.25">
      <c r="A63" s="92">
        <v>31</v>
      </c>
      <c r="B63" s="92">
        <v>1</v>
      </c>
      <c r="C63" s="92">
        <v>4</v>
      </c>
      <c r="D63" s="92">
        <v>2</v>
      </c>
      <c r="E63" s="93" t="s">
        <v>283</v>
      </c>
      <c r="F63" s="93" t="s">
        <v>284</v>
      </c>
      <c r="G63" s="93" t="s">
        <v>128</v>
      </c>
      <c r="H63" s="93" t="s">
        <v>140</v>
      </c>
      <c r="I63" s="93">
        <v>41</v>
      </c>
      <c r="J63" s="93" t="s">
        <v>285</v>
      </c>
      <c r="K63" s="93" t="s">
        <v>34</v>
      </c>
      <c r="L63" s="93"/>
      <c r="M63" s="127">
        <v>33452.300000000003</v>
      </c>
      <c r="N63" s="107"/>
      <c r="O63" s="127">
        <v>33452.300000000003</v>
      </c>
      <c r="P63" s="107"/>
      <c r="Q63" s="93" t="s">
        <v>142</v>
      </c>
      <c r="R63" s="93" t="s">
        <v>125</v>
      </c>
    </row>
    <row r="64" spans="1:18" s="4" customFormat="1" ht="165.75" customHeight="1" x14ac:dyDescent="0.25">
      <c r="A64" s="92">
        <v>32</v>
      </c>
      <c r="B64" s="92">
        <v>1</v>
      </c>
      <c r="C64" s="92">
        <v>4</v>
      </c>
      <c r="D64" s="92">
        <v>2</v>
      </c>
      <c r="E64" s="93" t="s">
        <v>286</v>
      </c>
      <c r="F64" s="93" t="s">
        <v>287</v>
      </c>
      <c r="G64" s="93" t="s">
        <v>288</v>
      </c>
      <c r="H64" s="93" t="s">
        <v>140</v>
      </c>
      <c r="I64" s="93" t="s">
        <v>289</v>
      </c>
      <c r="J64" s="93" t="s">
        <v>290</v>
      </c>
      <c r="K64" s="93" t="s">
        <v>34</v>
      </c>
      <c r="L64" s="93"/>
      <c r="M64" s="107">
        <v>19652.96</v>
      </c>
      <c r="N64" s="107"/>
      <c r="O64" s="133">
        <v>19652.96</v>
      </c>
      <c r="P64" s="107"/>
      <c r="Q64" s="93" t="s">
        <v>142</v>
      </c>
      <c r="R64" s="93" t="s">
        <v>125</v>
      </c>
    </row>
    <row r="65" spans="1:18" s="4" customFormat="1" ht="255.75" customHeight="1" x14ac:dyDescent="0.25">
      <c r="A65" s="92">
        <v>33</v>
      </c>
      <c r="B65" s="92">
        <v>1</v>
      </c>
      <c r="C65" s="92">
        <v>1.4</v>
      </c>
      <c r="D65" s="92">
        <v>5</v>
      </c>
      <c r="E65" s="93" t="s">
        <v>291</v>
      </c>
      <c r="F65" s="93" t="s">
        <v>292</v>
      </c>
      <c r="G65" s="93" t="s">
        <v>293</v>
      </c>
      <c r="H65" s="93" t="s">
        <v>140</v>
      </c>
      <c r="I65" s="93">
        <v>37</v>
      </c>
      <c r="J65" s="93" t="s">
        <v>294</v>
      </c>
      <c r="K65" s="93" t="s">
        <v>34</v>
      </c>
      <c r="L65" s="93"/>
      <c r="M65" s="106">
        <v>119553.42</v>
      </c>
      <c r="N65" s="107"/>
      <c r="O65" s="106">
        <v>119553.42</v>
      </c>
      <c r="P65" s="107"/>
      <c r="Q65" s="93" t="s">
        <v>142</v>
      </c>
      <c r="R65" s="93" t="s">
        <v>125</v>
      </c>
    </row>
    <row r="66" spans="1:18" s="4" customFormat="1" ht="180" x14ac:dyDescent="0.25">
      <c r="A66" s="92">
        <v>34</v>
      </c>
      <c r="B66" s="92">
        <v>1.2</v>
      </c>
      <c r="C66" s="92">
        <v>3.4</v>
      </c>
      <c r="D66" s="92">
        <v>5</v>
      </c>
      <c r="E66" s="93" t="s">
        <v>295</v>
      </c>
      <c r="F66" s="93" t="s">
        <v>296</v>
      </c>
      <c r="G66" s="93" t="s">
        <v>33</v>
      </c>
      <c r="H66" s="98" t="s">
        <v>140</v>
      </c>
      <c r="I66" s="98">
        <v>220</v>
      </c>
      <c r="J66" s="93" t="s">
        <v>297</v>
      </c>
      <c r="K66" s="93" t="s">
        <v>42</v>
      </c>
      <c r="L66" s="98"/>
      <c r="M66" s="134">
        <v>75592.3</v>
      </c>
      <c r="N66" s="105"/>
      <c r="O66" s="134">
        <v>75592.3</v>
      </c>
      <c r="P66" s="105"/>
      <c r="Q66" s="93" t="s">
        <v>142</v>
      </c>
      <c r="R66" s="93" t="s">
        <v>125</v>
      </c>
    </row>
    <row r="67" spans="1:18" s="4" customFormat="1" ht="115.5" customHeight="1" x14ac:dyDescent="0.25">
      <c r="A67" s="93">
        <v>35</v>
      </c>
      <c r="B67" s="93">
        <v>1</v>
      </c>
      <c r="C67" s="93">
        <v>4</v>
      </c>
      <c r="D67" s="93">
        <v>5</v>
      </c>
      <c r="E67" s="93" t="s">
        <v>298</v>
      </c>
      <c r="F67" s="93" t="s">
        <v>299</v>
      </c>
      <c r="G67" s="93" t="s">
        <v>92</v>
      </c>
      <c r="H67" s="93" t="s">
        <v>44</v>
      </c>
      <c r="I67" s="93">
        <v>200</v>
      </c>
      <c r="J67" s="93" t="s">
        <v>300</v>
      </c>
      <c r="K67" s="93"/>
      <c r="L67" s="93" t="s">
        <v>136</v>
      </c>
      <c r="M67" s="93"/>
      <c r="N67" s="106">
        <v>110931.94</v>
      </c>
      <c r="O67" s="93"/>
      <c r="P67" s="106">
        <v>110931.94</v>
      </c>
      <c r="Q67" s="93" t="s">
        <v>142</v>
      </c>
      <c r="R67" s="93" t="s">
        <v>125</v>
      </c>
    </row>
    <row r="68" spans="1:18" s="4" customFormat="1" ht="169.5" customHeight="1" x14ac:dyDescent="0.25">
      <c r="A68" s="93">
        <v>36</v>
      </c>
      <c r="B68" s="93">
        <v>1</v>
      </c>
      <c r="C68" s="93">
        <v>4</v>
      </c>
      <c r="D68" s="93">
        <v>5</v>
      </c>
      <c r="E68" s="93" t="s">
        <v>301</v>
      </c>
      <c r="F68" s="93" t="s">
        <v>302</v>
      </c>
      <c r="G68" s="93" t="s">
        <v>303</v>
      </c>
      <c r="H68" s="93" t="s">
        <v>304</v>
      </c>
      <c r="I68" s="93">
        <v>22</v>
      </c>
      <c r="J68" s="93" t="s">
        <v>305</v>
      </c>
      <c r="K68" s="108"/>
      <c r="L68" s="93" t="s">
        <v>30</v>
      </c>
      <c r="M68" s="93"/>
      <c r="N68" s="106">
        <v>6480</v>
      </c>
      <c r="O68" s="93"/>
      <c r="P68" s="106">
        <v>6480</v>
      </c>
      <c r="Q68" s="93" t="s">
        <v>142</v>
      </c>
      <c r="R68" s="93" t="s">
        <v>125</v>
      </c>
    </row>
    <row r="69" spans="1:18" s="4" customFormat="1" ht="123.75" customHeight="1" x14ac:dyDescent="0.25">
      <c r="A69" s="92">
        <v>37</v>
      </c>
      <c r="B69" s="92">
        <v>1</v>
      </c>
      <c r="C69" s="92">
        <v>4</v>
      </c>
      <c r="D69" s="92">
        <v>5</v>
      </c>
      <c r="E69" s="93" t="s">
        <v>306</v>
      </c>
      <c r="F69" s="93" t="s">
        <v>307</v>
      </c>
      <c r="G69" s="92" t="s">
        <v>308</v>
      </c>
      <c r="H69" s="93" t="s">
        <v>309</v>
      </c>
      <c r="I69" s="92">
        <v>35000</v>
      </c>
      <c r="J69" s="93" t="s">
        <v>310</v>
      </c>
      <c r="K69" s="92"/>
      <c r="L69" s="92" t="s">
        <v>30</v>
      </c>
      <c r="M69" s="92"/>
      <c r="N69" s="107">
        <v>16891.25</v>
      </c>
      <c r="O69" s="92"/>
      <c r="P69" s="107">
        <v>16891.25</v>
      </c>
      <c r="Q69" s="93" t="s">
        <v>142</v>
      </c>
      <c r="R69" s="93" t="s">
        <v>125</v>
      </c>
    </row>
    <row r="70" spans="1:18" s="208" customFormat="1" ht="66.75" customHeight="1" x14ac:dyDescent="0.25">
      <c r="A70" s="261">
        <v>38</v>
      </c>
      <c r="B70" s="261">
        <v>1</v>
      </c>
      <c r="C70" s="261">
        <v>4</v>
      </c>
      <c r="D70" s="261">
        <v>2</v>
      </c>
      <c r="E70" s="261" t="s">
        <v>311</v>
      </c>
      <c r="F70" s="254" t="s">
        <v>312</v>
      </c>
      <c r="G70" s="254" t="s">
        <v>313</v>
      </c>
      <c r="H70" s="216" t="s">
        <v>83</v>
      </c>
      <c r="I70" s="216">
        <v>250</v>
      </c>
      <c r="J70" s="254" t="s">
        <v>314</v>
      </c>
      <c r="K70" s="254"/>
      <c r="L70" s="254" t="s">
        <v>39</v>
      </c>
      <c r="M70" s="254"/>
      <c r="N70" s="259">
        <v>27155.55</v>
      </c>
      <c r="O70" s="254"/>
      <c r="P70" s="259">
        <v>27155.55</v>
      </c>
      <c r="Q70" s="254" t="s">
        <v>142</v>
      </c>
      <c r="R70" s="254" t="s">
        <v>125</v>
      </c>
    </row>
    <row r="71" spans="1:18" s="208" customFormat="1" ht="66.75" customHeight="1" x14ac:dyDescent="0.25">
      <c r="A71" s="263"/>
      <c r="B71" s="263"/>
      <c r="C71" s="263"/>
      <c r="D71" s="263"/>
      <c r="E71" s="263"/>
      <c r="F71" s="255"/>
      <c r="G71" s="255"/>
      <c r="H71" s="216" t="s">
        <v>316</v>
      </c>
      <c r="I71" s="216">
        <v>9</v>
      </c>
      <c r="J71" s="255"/>
      <c r="K71" s="255"/>
      <c r="L71" s="255"/>
      <c r="M71" s="255"/>
      <c r="N71" s="264"/>
      <c r="O71" s="255"/>
      <c r="P71" s="264"/>
      <c r="Q71" s="255"/>
      <c r="R71" s="255"/>
    </row>
    <row r="72" spans="1:18" s="208" customFormat="1" ht="99.75" customHeight="1" x14ac:dyDescent="0.25">
      <c r="A72" s="262"/>
      <c r="B72" s="262"/>
      <c r="C72" s="262"/>
      <c r="D72" s="262"/>
      <c r="E72" s="262"/>
      <c r="F72" s="256"/>
      <c r="G72" s="256"/>
      <c r="H72" s="216" t="s">
        <v>315</v>
      </c>
      <c r="I72" s="216">
        <v>30</v>
      </c>
      <c r="J72" s="256"/>
      <c r="K72" s="256"/>
      <c r="L72" s="256"/>
      <c r="M72" s="256"/>
      <c r="N72" s="260"/>
      <c r="O72" s="256"/>
      <c r="P72" s="260"/>
      <c r="Q72" s="256"/>
      <c r="R72" s="256"/>
    </row>
    <row r="73" spans="1:18" s="208" customFormat="1" ht="172.5" customHeight="1" x14ac:dyDescent="0.25">
      <c r="A73" s="215">
        <v>39</v>
      </c>
      <c r="B73" s="215">
        <v>1</v>
      </c>
      <c r="C73" s="215">
        <v>4</v>
      </c>
      <c r="D73" s="215">
        <v>2</v>
      </c>
      <c r="E73" s="216" t="s">
        <v>317</v>
      </c>
      <c r="F73" s="216" t="s">
        <v>318</v>
      </c>
      <c r="G73" s="216" t="s">
        <v>319</v>
      </c>
      <c r="H73" s="216" t="s">
        <v>117</v>
      </c>
      <c r="I73" s="215">
        <v>2</v>
      </c>
      <c r="J73" s="216" t="s">
        <v>320</v>
      </c>
      <c r="K73" s="215"/>
      <c r="L73" s="215" t="s">
        <v>30</v>
      </c>
      <c r="M73" s="215"/>
      <c r="N73" s="217">
        <v>30000</v>
      </c>
      <c r="O73" s="215"/>
      <c r="P73" s="217">
        <v>30000</v>
      </c>
      <c r="Q73" s="216" t="s">
        <v>142</v>
      </c>
      <c r="R73" s="216" t="s">
        <v>125</v>
      </c>
    </row>
    <row r="74" spans="1:18" s="82" customFormat="1" x14ac:dyDescent="0.25">
      <c r="M74" s="91"/>
      <c r="N74" s="91"/>
      <c r="O74" s="91"/>
      <c r="P74" s="91"/>
    </row>
    <row r="75" spans="1:18" s="82" customFormat="1" hidden="1" x14ac:dyDescent="0.25">
      <c r="M75" s="91"/>
      <c r="N75" s="91"/>
      <c r="O75" s="91"/>
      <c r="P75" s="91"/>
    </row>
    <row r="76" spans="1:18" s="82" customFormat="1" hidden="1" x14ac:dyDescent="0.25">
      <c r="K76" s="308" t="s">
        <v>45</v>
      </c>
      <c r="L76" s="308"/>
      <c r="M76" s="308"/>
      <c r="N76" s="308"/>
      <c r="O76" s="308" t="s">
        <v>46</v>
      </c>
      <c r="P76" s="308"/>
      <c r="Q76" s="308"/>
      <c r="R76" s="308"/>
    </row>
    <row r="77" spans="1:18" s="82" customFormat="1" hidden="1" x14ac:dyDescent="0.25">
      <c r="K77" s="308" t="s">
        <v>321</v>
      </c>
      <c r="L77" s="308"/>
      <c r="M77" s="308" t="s">
        <v>322</v>
      </c>
      <c r="N77" s="308"/>
      <c r="O77" s="308" t="s">
        <v>321</v>
      </c>
      <c r="P77" s="308"/>
      <c r="Q77" s="308" t="s">
        <v>322</v>
      </c>
      <c r="R77" s="308"/>
    </row>
    <row r="78" spans="1:18" s="82" customFormat="1" hidden="1" x14ac:dyDescent="0.25">
      <c r="K78" s="83" t="s">
        <v>47</v>
      </c>
      <c r="L78" s="83" t="s">
        <v>48</v>
      </c>
      <c r="M78" s="83" t="s">
        <v>49</v>
      </c>
      <c r="N78" s="83" t="s">
        <v>48</v>
      </c>
      <c r="O78" s="83" t="s">
        <v>49</v>
      </c>
      <c r="P78" s="83" t="s">
        <v>48</v>
      </c>
      <c r="Q78" s="83" t="s">
        <v>47</v>
      </c>
      <c r="R78" s="83" t="s">
        <v>48</v>
      </c>
    </row>
    <row r="79" spans="1:18" s="82" customFormat="1" hidden="1" x14ac:dyDescent="0.25">
      <c r="J79" s="84" t="s">
        <v>50</v>
      </c>
      <c r="K79" s="85">
        <v>34</v>
      </c>
      <c r="L79" s="86">
        <v>2030895.63</v>
      </c>
      <c r="M79" s="85">
        <v>5</v>
      </c>
      <c r="N79" s="86">
        <v>185936.59</v>
      </c>
      <c r="O79" s="85" t="s">
        <v>51</v>
      </c>
      <c r="P79" s="125" t="s">
        <v>51</v>
      </c>
      <c r="Q79" s="85" t="s">
        <v>51</v>
      </c>
      <c r="R79" s="125" t="s">
        <v>51</v>
      </c>
    </row>
    <row r="80" spans="1:18" s="82" customFormat="1" hidden="1" x14ac:dyDescent="0.25">
      <c r="J80" s="84" t="s">
        <v>52</v>
      </c>
      <c r="K80" s="85">
        <v>34</v>
      </c>
      <c r="L80" s="129" t="e">
        <f>SUM(P7+O8+O9+O10+P11+P12+O13+O15+#REF!+O18+P20+O21+O25+P26+O27+P28+O29+P30+P31+O33+P34+O35+O36+O39+P48+O51+P53+O55+O61+O62+O63+O64+O65+O66)</f>
        <v>#REF!</v>
      </c>
      <c r="M80" s="85">
        <v>5</v>
      </c>
      <c r="N80" s="130">
        <f>SUM(N73+N70+N69+N68+N67)</f>
        <v>191458.74</v>
      </c>
      <c r="O80" s="85"/>
      <c r="P80" s="85"/>
      <c r="Q80" s="84"/>
      <c r="R80" s="84"/>
    </row>
    <row r="81" spans="12:16" s="82" customFormat="1" hidden="1" x14ac:dyDescent="0.25">
      <c r="M81" s="91"/>
      <c r="N81" s="91"/>
      <c r="O81" s="91"/>
      <c r="P81" s="91"/>
    </row>
    <row r="82" spans="12:16" s="82" customFormat="1" hidden="1" x14ac:dyDescent="0.25">
      <c r="M82" s="91"/>
      <c r="N82" s="91"/>
      <c r="O82" s="91"/>
      <c r="P82" s="91"/>
    </row>
    <row r="83" spans="12:16" s="82" customFormat="1" hidden="1" x14ac:dyDescent="0.25">
      <c r="M83" s="91"/>
      <c r="N83" s="91"/>
      <c r="O83" s="91"/>
      <c r="P83" s="91"/>
    </row>
    <row r="84" spans="12:16" s="82" customFormat="1" x14ac:dyDescent="0.25">
      <c r="M84" s="238" t="s">
        <v>45</v>
      </c>
      <c r="N84" s="239"/>
      <c r="O84" s="239" t="s">
        <v>46</v>
      </c>
      <c r="P84" s="265"/>
    </row>
    <row r="85" spans="12:16" s="82" customFormat="1" x14ac:dyDescent="0.25">
      <c r="M85" s="83" t="s">
        <v>1211</v>
      </c>
      <c r="N85" s="83" t="s">
        <v>1210</v>
      </c>
      <c r="O85" s="83" t="s">
        <v>1211</v>
      </c>
      <c r="P85" s="83" t="s">
        <v>1210</v>
      </c>
    </row>
    <row r="86" spans="12:16" s="82" customFormat="1" x14ac:dyDescent="0.25">
      <c r="L86" s="84" t="s">
        <v>50</v>
      </c>
      <c r="M86" s="126">
        <v>39</v>
      </c>
      <c r="N86" s="86">
        <v>2102781.02</v>
      </c>
      <c r="O86" s="85" t="s">
        <v>51</v>
      </c>
      <c r="P86" s="125" t="s">
        <v>51</v>
      </c>
    </row>
    <row r="87" spans="12:16" s="82" customFormat="1" x14ac:dyDescent="0.25">
      <c r="L87" s="84" t="s">
        <v>52</v>
      </c>
      <c r="M87" s="126"/>
      <c r="N87" s="86"/>
      <c r="O87" s="85"/>
      <c r="P87" s="125"/>
    </row>
    <row r="88" spans="12:16" s="82" customFormat="1" x14ac:dyDescent="0.25">
      <c r="M88" s="91"/>
      <c r="N88" s="91"/>
      <c r="O88" s="91"/>
      <c r="P88" s="91"/>
    </row>
    <row r="89" spans="12:16" s="82" customFormat="1" x14ac:dyDescent="0.25">
      <c r="M89" s="91"/>
      <c r="N89" s="91"/>
      <c r="O89" s="91"/>
      <c r="P89" s="91"/>
    </row>
    <row r="90" spans="12:16" s="82" customFormat="1" x14ac:dyDescent="0.25">
      <c r="M90" s="91"/>
      <c r="N90" s="91"/>
      <c r="O90" s="91"/>
      <c r="P90" s="91"/>
    </row>
    <row r="91" spans="12:16" s="82" customFormat="1" x14ac:dyDescent="0.25"/>
  </sheetData>
  <mergeCells count="220">
    <mergeCell ref="Q4:Q5"/>
    <mergeCell ref="R4:R5"/>
    <mergeCell ref="A13:A14"/>
    <mergeCell ref="B13:B14"/>
    <mergeCell ref="C13:C14"/>
    <mergeCell ref="D13:D14"/>
    <mergeCell ref="E13:E14"/>
    <mergeCell ref="G4:G5"/>
    <mergeCell ref="H4:I4"/>
    <mergeCell ref="J4:J5"/>
    <mergeCell ref="K4:L4"/>
    <mergeCell ref="M4:N4"/>
    <mergeCell ref="O4:P4"/>
    <mergeCell ref="A4:A5"/>
    <mergeCell ref="B4:B5"/>
    <mergeCell ref="C4:C5"/>
    <mergeCell ref="D4:D5"/>
    <mergeCell ref="E4:E5"/>
    <mergeCell ref="F4:F5"/>
    <mergeCell ref="N13:N14"/>
    <mergeCell ref="O13:O14"/>
    <mergeCell ref="A15:A16"/>
    <mergeCell ref="B15:B16"/>
    <mergeCell ref="C15:C16"/>
    <mergeCell ref="D15:D16"/>
    <mergeCell ref="E15:E16"/>
    <mergeCell ref="F13:F14"/>
    <mergeCell ref="G13:G14"/>
    <mergeCell ref="J13:J14"/>
    <mergeCell ref="K13:K14"/>
    <mergeCell ref="F15:F16"/>
    <mergeCell ref="G15:G16"/>
    <mergeCell ref="J15:J16"/>
    <mergeCell ref="K15:K16"/>
    <mergeCell ref="L15:L16"/>
    <mergeCell ref="M15:M16"/>
    <mergeCell ref="P13:P14"/>
    <mergeCell ref="Q13:Q14"/>
    <mergeCell ref="R13:R14"/>
    <mergeCell ref="L13:L14"/>
    <mergeCell ref="M13:M14"/>
    <mergeCell ref="N15:N16"/>
    <mergeCell ref="O15:O16"/>
    <mergeCell ref="P15:P16"/>
    <mergeCell ref="Q15:Q16"/>
    <mergeCell ref="R15:R16"/>
    <mergeCell ref="A18:A19"/>
    <mergeCell ref="B18:B19"/>
    <mergeCell ref="C18:C19"/>
    <mergeCell ref="D18:D19"/>
    <mergeCell ref="E18:E19"/>
    <mergeCell ref="F18:F19"/>
    <mergeCell ref="M18:M19"/>
    <mergeCell ref="N18:N19"/>
    <mergeCell ref="O18:O19"/>
    <mergeCell ref="Q21:Q24"/>
    <mergeCell ref="R21:R24"/>
    <mergeCell ref="P18:P19"/>
    <mergeCell ref="Q18:Q19"/>
    <mergeCell ref="R18:R19"/>
    <mergeCell ref="G18:G19"/>
    <mergeCell ref="H18:H19"/>
    <mergeCell ref="I18:I19"/>
    <mergeCell ref="J18:J19"/>
    <mergeCell ref="K18:K19"/>
    <mergeCell ref="L18:L19"/>
    <mergeCell ref="K21:K24"/>
    <mergeCell ref="L21:L24"/>
    <mergeCell ref="M21:M24"/>
    <mergeCell ref="N21:N24"/>
    <mergeCell ref="O21:O24"/>
    <mergeCell ref="P21:P24"/>
    <mergeCell ref="A21:A24"/>
    <mergeCell ref="B21:B24"/>
    <mergeCell ref="C21:C24"/>
    <mergeCell ref="D21:D24"/>
    <mergeCell ref="E21:E24"/>
    <mergeCell ref="F21:F24"/>
    <mergeCell ref="G21:G24"/>
    <mergeCell ref="J21:J24"/>
    <mergeCell ref="I31:I32"/>
    <mergeCell ref="J31:J32"/>
    <mergeCell ref="A31:A32"/>
    <mergeCell ref="B31:B32"/>
    <mergeCell ref="C31:C32"/>
    <mergeCell ref="D31:D32"/>
    <mergeCell ref="E31:E32"/>
    <mergeCell ref="R36:R38"/>
    <mergeCell ref="J36:J38"/>
    <mergeCell ref="K36:K38"/>
    <mergeCell ref="L36:L38"/>
    <mergeCell ref="M36:M38"/>
    <mergeCell ref="N36:N38"/>
    <mergeCell ref="O36:O38"/>
    <mergeCell ref="R31:R32"/>
    <mergeCell ref="A36:A38"/>
    <mergeCell ref="B36:B38"/>
    <mergeCell ref="C36:C38"/>
    <mergeCell ref="D36:D38"/>
    <mergeCell ref="E36:E38"/>
    <mergeCell ref="F36:F38"/>
    <mergeCell ref="G36:G38"/>
    <mergeCell ref="L31:L32"/>
    <mergeCell ref="M31:M32"/>
    <mergeCell ref="N31:N32"/>
    <mergeCell ref="O31:O32"/>
    <mergeCell ref="P31:P32"/>
    <mergeCell ref="Q31:Q32"/>
    <mergeCell ref="F31:F32"/>
    <mergeCell ref="G31:G32"/>
    <mergeCell ref="H31:H32"/>
    <mergeCell ref="Q39:Q47"/>
    <mergeCell ref="K31:K32"/>
    <mergeCell ref="P36:P38"/>
    <mergeCell ref="Q36:Q38"/>
    <mergeCell ref="R39:R44"/>
    <mergeCell ref="H44:H47"/>
    <mergeCell ref="I44:I47"/>
    <mergeCell ref="J39:J47"/>
    <mergeCell ref="K39:K47"/>
    <mergeCell ref="L39:L44"/>
    <mergeCell ref="M39:M47"/>
    <mergeCell ref="N39:N47"/>
    <mergeCell ref="O39:O47"/>
    <mergeCell ref="A48:A50"/>
    <mergeCell ref="B48:B50"/>
    <mergeCell ref="C48:C50"/>
    <mergeCell ref="D48:D50"/>
    <mergeCell ref="E48:E50"/>
    <mergeCell ref="F48:F50"/>
    <mergeCell ref="O48:O50"/>
    <mergeCell ref="P48:P50"/>
    <mergeCell ref="P39:P47"/>
    <mergeCell ref="A39:A47"/>
    <mergeCell ref="B39:B47"/>
    <mergeCell ref="C39:C47"/>
    <mergeCell ref="D39:D47"/>
    <mergeCell ref="E39:E47"/>
    <mergeCell ref="F39:F44"/>
    <mergeCell ref="G39:G43"/>
    <mergeCell ref="F51:F52"/>
    <mergeCell ref="G51:G52"/>
    <mergeCell ref="J51:J52"/>
    <mergeCell ref="K51:K52"/>
    <mergeCell ref="Q48:Q50"/>
    <mergeCell ref="R48:R50"/>
    <mergeCell ref="A51:A52"/>
    <mergeCell ref="B51:B52"/>
    <mergeCell ref="C51:C52"/>
    <mergeCell ref="D51:D52"/>
    <mergeCell ref="E51:E52"/>
    <mergeCell ref="G48:G50"/>
    <mergeCell ref="J48:J50"/>
    <mergeCell ref="K48:K50"/>
    <mergeCell ref="L48:L50"/>
    <mergeCell ref="M48:M50"/>
    <mergeCell ref="N48:N50"/>
    <mergeCell ref="N51:N52"/>
    <mergeCell ref="O51:O52"/>
    <mergeCell ref="P51:P52"/>
    <mergeCell ref="Q51:Q52"/>
    <mergeCell ref="R51:R52"/>
    <mergeCell ref="L51:L52"/>
    <mergeCell ref="M51:M52"/>
    <mergeCell ref="A55:A60"/>
    <mergeCell ref="B55:B60"/>
    <mergeCell ref="C55:C60"/>
    <mergeCell ref="D55:D60"/>
    <mergeCell ref="E55:E60"/>
    <mergeCell ref="F53:F54"/>
    <mergeCell ref="G53:G54"/>
    <mergeCell ref="J53:J54"/>
    <mergeCell ref="K53:K54"/>
    <mergeCell ref="A53:A54"/>
    <mergeCell ref="B53:B54"/>
    <mergeCell ref="C53:C54"/>
    <mergeCell ref="D53:D54"/>
    <mergeCell ref="E53:E54"/>
    <mergeCell ref="F55:F60"/>
    <mergeCell ref="G55:G60"/>
    <mergeCell ref="J55:J60"/>
    <mergeCell ref="K55:K60"/>
    <mergeCell ref="N53:N54"/>
    <mergeCell ref="O53:O54"/>
    <mergeCell ref="P53:P54"/>
    <mergeCell ref="Q53:Q54"/>
    <mergeCell ref="R53:R54"/>
    <mergeCell ref="L53:L54"/>
    <mergeCell ref="M53:M54"/>
    <mergeCell ref="N55:N60"/>
    <mergeCell ref="O55:O60"/>
    <mergeCell ref="P55:P60"/>
    <mergeCell ref="Q55:Q60"/>
    <mergeCell ref="R55:R60"/>
    <mergeCell ref="L55:L60"/>
    <mergeCell ref="M55:M60"/>
    <mergeCell ref="F70:F72"/>
    <mergeCell ref="G70:G72"/>
    <mergeCell ref="J70:J72"/>
    <mergeCell ref="K70:K72"/>
    <mergeCell ref="L70:L72"/>
    <mergeCell ref="M70:M72"/>
    <mergeCell ref="A70:A72"/>
    <mergeCell ref="B70:B72"/>
    <mergeCell ref="C70:C72"/>
    <mergeCell ref="D70:D72"/>
    <mergeCell ref="E70:E72"/>
    <mergeCell ref="M84:N84"/>
    <mergeCell ref="O84:P84"/>
    <mergeCell ref="K76:N76"/>
    <mergeCell ref="O76:R76"/>
    <mergeCell ref="K77:L77"/>
    <mergeCell ref="M77:N77"/>
    <mergeCell ref="O77:P77"/>
    <mergeCell ref="Q77:R77"/>
    <mergeCell ref="Q70:Q72"/>
    <mergeCell ref="R70:R72"/>
    <mergeCell ref="N70:N72"/>
    <mergeCell ref="O70:O72"/>
    <mergeCell ref="P70:P7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2:R36"/>
  <sheetViews>
    <sheetView topLeftCell="A33" zoomScale="70" zoomScaleNormal="70" workbookViewId="0">
      <selection activeCell="L35" sqref="L35:L3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57031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1243</v>
      </c>
    </row>
    <row r="4" spans="1:18" s="3" customFormat="1" ht="48"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242" t="s">
        <v>9</v>
      </c>
    </row>
    <row r="5" spans="1:18" s="3" customForma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243"/>
    </row>
    <row r="6" spans="1:18" s="3" customForma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17" t="s">
        <v>29</v>
      </c>
    </row>
    <row r="7" spans="1:18" s="208" customFormat="1" ht="54.75" customHeight="1" x14ac:dyDescent="0.25">
      <c r="A7" s="275" t="s">
        <v>58</v>
      </c>
      <c r="B7" s="279">
        <v>1</v>
      </c>
      <c r="C7" s="266" t="s">
        <v>74</v>
      </c>
      <c r="D7" s="276">
        <v>2</v>
      </c>
      <c r="E7" s="266" t="s">
        <v>764</v>
      </c>
      <c r="F7" s="266" t="s">
        <v>765</v>
      </c>
      <c r="G7" s="395" t="s">
        <v>766</v>
      </c>
      <c r="H7" s="226" t="s">
        <v>767</v>
      </c>
      <c r="I7" s="189">
        <v>100</v>
      </c>
      <c r="J7" s="266" t="s">
        <v>768</v>
      </c>
      <c r="K7" s="266" t="s">
        <v>31</v>
      </c>
      <c r="L7" s="266"/>
      <c r="M7" s="313">
        <v>23877</v>
      </c>
      <c r="N7" s="313"/>
      <c r="O7" s="313">
        <v>23877</v>
      </c>
      <c r="P7" s="313"/>
      <c r="Q7" s="279" t="s">
        <v>769</v>
      </c>
      <c r="R7" s="254" t="s">
        <v>770</v>
      </c>
    </row>
    <row r="8" spans="1:18" s="208" customFormat="1" ht="54.75" customHeight="1" x14ac:dyDescent="0.25">
      <c r="A8" s="277"/>
      <c r="B8" s="281"/>
      <c r="C8" s="267"/>
      <c r="D8" s="278"/>
      <c r="E8" s="267"/>
      <c r="F8" s="267"/>
      <c r="G8" s="396"/>
      <c r="H8" s="226" t="s">
        <v>120</v>
      </c>
      <c r="I8" s="189">
        <v>300</v>
      </c>
      <c r="J8" s="267"/>
      <c r="K8" s="267"/>
      <c r="L8" s="267"/>
      <c r="M8" s="315"/>
      <c r="N8" s="315"/>
      <c r="O8" s="315"/>
      <c r="P8" s="315"/>
      <c r="Q8" s="281"/>
      <c r="R8" s="256"/>
    </row>
    <row r="9" spans="1:18" s="208" customFormat="1" ht="45" customHeight="1" x14ac:dyDescent="0.25">
      <c r="A9" s="275" t="s">
        <v>60</v>
      </c>
      <c r="B9" s="279">
        <v>1</v>
      </c>
      <c r="C9" s="266" t="s">
        <v>74</v>
      </c>
      <c r="D9" s="279">
        <v>2</v>
      </c>
      <c r="E9" s="266" t="s">
        <v>771</v>
      </c>
      <c r="F9" s="266" t="s">
        <v>772</v>
      </c>
      <c r="G9" s="266" t="s">
        <v>766</v>
      </c>
      <c r="H9" s="226" t="s">
        <v>773</v>
      </c>
      <c r="I9" s="189">
        <v>100</v>
      </c>
      <c r="J9" s="266" t="s">
        <v>768</v>
      </c>
      <c r="K9" s="266" t="s">
        <v>31</v>
      </c>
      <c r="L9" s="266"/>
      <c r="M9" s="313">
        <v>24077</v>
      </c>
      <c r="N9" s="313"/>
      <c r="O9" s="313">
        <v>24077</v>
      </c>
      <c r="P9" s="313"/>
      <c r="Q9" s="279" t="s">
        <v>769</v>
      </c>
      <c r="R9" s="254" t="s">
        <v>774</v>
      </c>
    </row>
    <row r="10" spans="1:18" s="208" customFormat="1" ht="44.25" customHeight="1" x14ac:dyDescent="0.25">
      <c r="A10" s="277"/>
      <c r="B10" s="281"/>
      <c r="C10" s="267"/>
      <c r="D10" s="281"/>
      <c r="E10" s="267"/>
      <c r="F10" s="267"/>
      <c r="G10" s="267"/>
      <c r="H10" s="226" t="s">
        <v>120</v>
      </c>
      <c r="I10" s="189">
        <v>300</v>
      </c>
      <c r="J10" s="267"/>
      <c r="K10" s="267"/>
      <c r="L10" s="267"/>
      <c r="M10" s="315"/>
      <c r="N10" s="315"/>
      <c r="O10" s="315"/>
      <c r="P10" s="315"/>
      <c r="Q10" s="281"/>
      <c r="R10" s="256"/>
    </row>
    <row r="11" spans="1:18" s="208" customFormat="1" ht="48" customHeight="1" x14ac:dyDescent="0.25">
      <c r="A11" s="275" t="s">
        <v>84</v>
      </c>
      <c r="B11" s="279">
        <v>1</v>
      </c>
      <c r="C11" s="266" t="s">
        <v>74</v>
      </c>
      <c r="D11" s="276">
        <v>2</v>
      </c>
      <c r="E11" s="266" t="s">
        <v>775</v>
      </c>
      <c r="F11" s="266" t="s">
        <v>776</v>
      </c>
      <c r="G11" s="266" t="s">
        <v>766</v>
      </c>
      <c r="H11" s="226" t="s">
        <v>777</v>
      </c>
      <c r="I11" s="189">
        <v>80</v>
      </c>
      <c r="J11" s="266" t="s">
        <v>768</v>
      </c>
      <c r="K11" s="266" t="s">
        <v>31</v>
      </c>
      <c r="L11" s="266"/>
      <c r="M11" s="313">
        <v>22062.400000000001</v>
      </c>
      <c r="N11" s="313"/>
      <c r="O11" s="313">
        <v>22062.400000000001</v>
      </c>
      <c r="P11" s="313"/>
      <c r="Q11" s="279" t="s">
        <v>769</v>
      </c>
      <c r="R11" s="254" t="s">
        <v>770</v>
      </c>
    </row>
    <row r="12" spans="1:18" s="208" customFormat="1" ht="45.75" customHeight="1" x14ac:dyDescent="0.25">
      <c r="A12" s="277"/>
      <c r="B12" s="281"/>
      <c r="C12" s="267"/>
      <c r="D12" s="278"/>
      <c r="E12" s="267"/>
      <c r="F12" s="267"/>
      <c r="G12" s="267"/>
      <c r="H12" s="226" t="s">
        <v>120</v>
      </c>
      <c r="I12" s="189">
        <v>300</v>
      </c>
      <c r="J12" s="267"/>
      <c r="K12" s="267"/>
      <c r="L12" s="267"/>
      <c r="M12" s="315"/>
      <c r="N12" s="315"/>
      <c r="O12" s="315"/>
      <c r="P12" s="315"/>
      <c r="Q12" s="281"/>
      <c r="R12" s="256"/>
    </row>
    <row r="13" spans="1:18" s="208" customFormat="1" ht="165" x14ac:dyDescent="0.25">
      <c r="A13" s="221" t="s">
        <v>59</v>
      </c>
      <c r="B13" s="225">
        <v>1</v>
      </c>
      <c r="C13" s="90">
        <v>1</v>
      </c>
      <c r="D13" s="225">
        <v>5</v>
      </c>
      <c r="E13" s="216" t="s">
        <v>778</v>
      </c>
      <c r="F13" s="216" t="s">
        <v>779</v>
      </c>
      <c r="G13" s="226" t="s">
        <v>33</v>
      </c>
      <c r="H13" s="216" t="s">
        <v>140</v>
      </c>
      <c r="I13" s="225">
        <v>80</v>
      </c>
      <c r="J13" s="216" t="s">
        <v>780</v>
      </c>
      <c r="K13" s="216" t="s">
        <v>31</v>
      </c>
      <c r="L13" s="216"/>
      <c r="M13" s="229">
        <v>20792.400000000001</v>
      </c>
      <c r="N13" s="229"/>
      <c r="O13" s="229">
        <v>20792.400000000001</v>
      </c>
      <c r="P13" s="229"/>
      <c r="Q13" s="225" t="s">
        <v>769</v>
      </c>
      <c r="R13" s="216" t="s">
        <v>774</v>
      </c>
    </row>
    <row r="14" spans="1:18" s="208" customFormat="1" ht="63.75" customHeight="1" x14ac:dyDescent="0.25">
      <c r="A14" s="254">
        <v>5</v>
      </c>
      <c r="B14" s="261">
        <v>1</v>
      </c>
      <c r="C14" s="261">
        <v>1.4</v>
      </c>
      <c r="D14" s="261">
        <v>5</v>
      </c>
      <c r="E14" s="254" t="s">
        <v>781</v>
      </c>
      <c r="F14" s="254" t="s">
        <v>782</v>
      </c>
      <c r="G14" s="254" t="s">
        <v>783</v>
      </c>
      <c r="H14" s="216" t="s">
        <v>1222</v>
      </c>
      <c r="I14" s="225">
        <v>21</v>
      </c>
      <c r="J14" s="254" t="s">
        <v>784</v>
      </c>
      <c r="K14" s="254" t="s">
        <v>34</v>
      </c>
      <c r="L14" s="254"/>
      <c r="M14" s="259">
        <v>149337.75</v>
      </c>
      <c r="N14" s="259"/>
      <c r="O14" s="259">
        <v>149337.75</v>
      </c>
      <c r="P14" s="259"/>
      <c r="Q14" s="254" t="s">
        <v>769</v>
      </c>
      <c r="R14" s="254" t="s">
        <v>770</v>
      </c>
    </row>
    <row r="15" spans="1:18" s="208" customFormat="1" ht="30" x14ac:dyDescent="0.25">
      <c r="A15" s="255"/>
      <c r="B15" s="263"/>
      <c r="C15" s="263"/>
      <c r="D15" s="263"/>
      <c r="E15" s="255"/>
      <c r="F15" s="255"/>
      <c r="G15" s="255"/>
      <c r="H15" s="216" t="s">
        <v>785</v>
      </c>
      <c r="I15" s="225">
        <v>315</v>
      </c>
      <c r="J15" s="255"/>
      <c r="K15" s="255"/>
      <c r="L15" s="255"/>
      <c r="M15" s="264"/>
      <c r="N15" s="264"/>
      <c r="O15" s="264"/>
      <c r="P15" s="264"/>
      <c r="Q15" s="255"/>
      <c r="R15" s="255"/>
    </row>
    <row r="16" spans="1:18" s="208" customFormat="1" x14ac:dyDescent="0.25">
      <c r="A16" s="255"/>
      <c r="B16" s="263"/>
      <c r="C16" s="263"/>
      <c r="D16" s="263"/>
      <c r="E16" s="255"/>
      <c r="F16" s="255"/>
      <c r="G16" s="255"/>
      <c r="H16" s="216" t="s">
        <v>81</v>
      </c>
      <c r="I16" s="225">
        <v>1</v>
      </c>
      <c r="J16" s="255"/>
      <c r="K16" s="255"/>
      <c r="L16" s="255"/>
      <c r="M16" s="264"/>
      <c r="N16" s="264"/>
      <c r="O16" s="264"/>
      <c r="P16" s="264"/>
      <c r="Q16" s="255"/>
      <c r="R16" s="255"/>
    </row>
    <row r="17" spans="1:18" s="208" customFormat="1" ht="30" x14ac:dyDescent="0.25">
      <c r="A17" s="255"/>
      <c r="B17" s="263"/>
      <c r="C17" s="263"/>
      <c r="D17" s="263"/>
      <c r="E17" s="255"/>
      <c r="F17" s="255"/>
      <c r="G17" s="255"/>
      <c r="H17" s="216" t="s">
        <v>83</v>
      </c>
      <c r="I17" s="225">
        <v>80</v>
      </c>
      <c r="J17" s="255"/>
      <c r="K17" s="255"/>
      <c r="L17" s="255"/>
      <c r="M17" s="264"/>
      <c r="N17" s="264"/>
      <c r="O17" s="264"/>
      <c r="P17" s="264"/>
      <c r="Q17" s="255"/>
      <c r="R17" s="255"/>
    </row>
    <row r="18" spans="1:18" s="208" customFormat="1" ht="30.75" customHeight="1" x14ac:dyDescent="0.25">
      <c r="A18" s="255"/>
      <c r="B18" s="263"/>
      <c r="C18" s="263"/>
      <c r="D18" s="263"/>
      <c r="E18" s="255"/>
      <c r="F18" s="255"/>
      <c r="G18" s="255"/>
      <c r="H18" s="216" t="s">
        <v>61</v>
      </c>
      <c r="I18" s="225">
        <v>2</v>
      </c>
      <c r="J18" s="255"/>
      <c r="K18" s="255"/>
      <c r="L18" s="255"/>
      <c r="M18" s="264"/>
      <c r="N18" s="264"/>
      <c r="O18" s="264"/>
      <c r="P18" s="264"/>
      <c r="Q18" s="255"/>
      <c r="R18" s="255"/>
    </row>
    <row r="19" spans="1:18" s="208" customFormat="1" ht="33" customHeight="1" x14ac:dyDescent="0.25">
      <c r="A19" s="256"/>
      <c r="B19" s="262"/>
      <c r="C19" s="262"/>
      <c r="D19" s="262"/>
      <c r="E19" s="256"/>
      <c r="F19" s="256"/>
      <c r="G19" s="256"/>
      <c r="H19" s="216" t="s">
        <v>786</v>
      </c>
      <c r="I19" s="225">
        <v>100</v>
      </c>
      <c r="J19" s="256"/>
      <c r="K19" s="256"/>
      <c r="L19" s="256"/>
      <c r="M19" s="260"/>
      <c r="N19" s="260"/>
      <c r="O19" s="260"/>
      <c r="P19" s="260"/>
      <c r="Q19" s="256"/>
      <c r="R19" s="256"/>
    </row>
    <row r="20" spans="1:18" s="208" customFormat="1" ht="80.25" customHeight="1" x14ac:dyDescent="0.25">
      <c r="A20" s="216">
        <v>6</v>
      </c>
      <c r="B20" s="215">
        <v>1</v>
      </c>
      <c r="C20" s="215">
        <v>1.4</v>
      </c>
      <c r="D20" s="216">
        <v>2</v>
      </c>
      <c r="E20" s="216" t="s">
        <v>787</v>
      </c>
      <c r="F20" s="216" t="s">
        <v>788</v>
      </c>
      <c r="G20" s="216" t="s">
        <v>43</v>
      </c>
      <c r="H20" s="216" t="s">
        <v>789</v>
      </c>
      <c r="I20" s="225">
        <v>35</v>
      </c>
      <c r="J20" s="216" t="s">
        <v>784</v>
      </c>
      <c r="K20" s="216" t="s">
        <v>34</v>
      </c>
      <c r="L20" s="216"/>
      <c r="M20" s="218">
        <v>98376</v>
      </c>
      <c r="N20" s="218"/>
      <c r="O20" s="218">
        <v>98376</v>
      </c>
      <c r="P20" s="218"/>
      <c r="Q20" s="216" t="s">
        <v>769</v>
      </c>
      <c r="R20" s="216" t="s">
        <v>774</v>
      </c>
    </row>
    <row r="21" spans="1:18" s="208" customFormat="1" ht="274.5" customHeight="1" x14ac:dyDescent="0.25">
      <c r="A21" s="216">
        <v>7</v>
      </c>
      <c r="B21" s="216">
        <v>1</v>
      </c>
      <c r="C21" s="216">
        <v>4</v>
      </c>
      <c r="D21" s="216">
        <v>2</v>
      </c>
      <c r="E21" s="228" t="s">
        <v>1218</v>
      </c>
      <c r="F21" s="228" t="s">
        <v>1219</v>
      </c>
      <c r="G21" s="216" t="s">
        <v>92</v>
      </c>
      <c r="H21" s="216" t="s">
        <v>115</v>
      </c>
      <c r="I21" s="228" t="s">
        <v>790</v>
      </c>
      <c r="J21" s="228" t="s">
        <v>1223</v>
      </c>
      <c r="K21" s="216"/>
      <c r="L21" s="216" t="s">
        <v>71</v>
      </c>
      <c r="M21" s="216"/>
      <c r="N21" s="216">
        <v>9461.4</v>
      </c>
      <c r="O21" s="216"/>
      <c r="P21" s="216">
        <v>9641.4</v>
      </c>
      <c r="Q21" s="228" t="s">
        <v>769</v>
      </c>
      <c r="R21" s="216" t="s">
        <v>791</v>
      </c>
    </row>
    <row r="22" spans="1:18" s="208" customFormat="1" ht="348" customHeight="1" x14ac:dyDescent="0.25">
      <c r="A22" s="216">
        <v>8</v>
      </c>
      <c r="B22" s="216">
        <v>1</v>
      </c>
      <c r="C22" s="216">
        <v>4</v>
      </c>
      <c r="D22" s="216">
        <v>2</v>
      </c>
      <c r="E22" s="190" t="s">
        <v>792</v>
      </c>
      <c r="F22" s="228" t="s">
        <v>1224</v>
      </c>
      <c r="G22" s="216" t="s">
        <v>92</v>
      </c>
      <c r="H22" s="216" t="s">
        <v>115</v>
      </c>
      <c r="I22" s="216" t="s">
        <v>790</v>
      </c>
      <c r="J22" s="228" t="s">
        <v>1220</v>
      </c>
      <c r="K22" s="216"/>
      <c r="L22" s="216" t="s">
        <v>793</v>
      </c>
      <c r="M22" s="216"/>
      <c r="N22" s="216">
        <v>9461.4</v>
      </c>
      <c r="O22" s="216"/>
      <c r="P22" s="216">
        <v>9461.4</v>
      </c>
      <c r="Q22" s="216" t="s">
        <v>769</v>
      </c>
      <c r="R22" s="216" t="s">
        <v>794</v>
      </c>
    </row>
    <row r="23" spans="1:18" s="208" customFormat="1" ht="330.75" customHeight="1" x14ac:dyDescent="0.25">
      <c r="A23" s="216">
        <v>9</v>
      </c>
      <c r="B23" s="216">
        <v>1</v>
      </c>
      <c r="C23" s="216">
        <v>4</v>
      </c>
      <c r="D23" s="216">
        <v>2</v>
      </c>
      <c r="E23" s="228" t="s">
        <v>795</v>
      </c>
      <c r="F23" s="228" t="s">
        <v>1225</v>
      </c>
      <c r="G23" s="216" t="s">
        <v>69</v>
      </c>
      <c r="H23" s="216" t="s">
        <v>133</v>
      </c>
      <c r="I23" s="216" t="s">
        <v>796</v>
      </c>
      <c r="J23" s="228" t="s">
        <v>1221</v>
      </c>
      <c r="K23" s="216"/>
      <c r="L23" s="216" t="s">
        <v>797</v>
      </c>
      <c r="M23" s="216"/>
      <c r="N23" s="218">
        <v>55626</v>
      </c>
      <c r="O23" s="216"/>
      <c r="P23" s="218">
        <v>55626</v>
      </c>
      <c r="Q23" s="216" t="s">
        <v>769</v>
      </c>
      <c r="R23" s="216" t="s">
        <v>794</v>
      </c>
    </row>
    <row r="24" spans="1:18" s="208" customFormat="1" ht="318" customHeight="1" x14ac:dyDescent="0.25">
      <c r="A24" s="216">
        <v>10</v>
      </c>
      <c r="B24" s="216">
        <v>1</v>
      </c>
      <c r="C24" s="216">
        <v>4</v>
      </c>
      <c r="D24" s="216">
        <v>5</v>
      </c>
      <c r="E24" s="228" t="s">
        <v>798</v>
      </c>
      <c r="F24" s="228" t="s">
        <v>1226</v>
      </c>
      <c r="G24" s="216" t="s">
        <v>69</v>
      </c>
      <c r="H24" s="216" t="s">
        <v>133</v>
      </c>
      <c r="I24" s="216" t="s">
        <v>799</v>
      </c>
      <c r="J24" s="191" t="s">
        <v>800</v>
      </c>
      <c r="K24" s="224"/>
      <c r="L24" s="216" t="s">
        <v>71</v>
      </c>
      <c r="M24" s="224"/>
      <c r="N24" s="218">
        <v>57236</v>
      </c>
      <c r="O24" s="224"/>
      <c r="P24" s="218">
        <v>57236</v>
      </c>
      <c r="Q24" s="216" t="s">
        <v>769</v>
      </c>
      <c r="R24" s="216" t="s">
        <v>801</v>
      </c>
    </row>
    <row r="25" spans="1:18" x14ac:dyDescent="0.25">
      <c r="M25" s="10"/>
      <c r="N25" s="10"/>
      <c r="O25" s="10"/>
      <c r="P25" s="10"/>
      <c r="R25" s="10"/>
    </row>
    <row r="26" spans="1:18" hidden="1" x14ac:dyDescent="0.25">
      <c r="K26" s="351" t="s">
        <v>45</v>
      </c>
      <c r="L26" s="351"/>
      <c r="M26" s="351"/>
      <c r="N26" s="351"/>
      <c r="O26" s="351" t="s">
        <v>46</v>
      </c>
      <c r="P26" s="351"/>
      <c r="Q26" s="351"/>
      <c r="R26" s="351"/>
    </row>
    <row r="27" spans="1:18" hidden="1" x14ac:dyDescent="0.25">
      <c r="K27" s="351" t="s">
        <v>321</v>
      </c>
      <c r="L27" s="351"/>
      <c r="M27" s="351" t="s">
        <v>322</v>
      </c>
      <c r="N27" s="351"/>
      <c r="O27" s="351" t="s">
        <v>321</v>
      </c>
      <c r="P27" s="351"/>
      <c r="Q27" s="351" t="s">
        <v>322</v>
      </c>
      <c r="R27" s="351"/>
    </row>
    <row r="28" spans="1:18" hidden="1" x14ac:dyDescent="0.25">
      <c r="K28" s="5" t="s">
        <v>47</v>
      </c>
      <c r="L28" s="5" t="s">
        <v>48</v>
      </c>
      <c r="M28" s="5" t="s">
        <v>49</v>
      </c>
      <c r="N28" s="5" t="s">
        <v>48</v>
      </c>
      <c r="O28" s="5" t="s">
        <v>49</v>
      </c>
      <c r="P28" s="5" t="s">
        <v>48</v>
      </c>
      <c r="Q28" s="5" t="s">
        <v>47</v>
      </c>
      <c r="R28" s="5" t="s">
        <v>48</v>
      </c>
    </row>
    <row r="29" spans="1:18" hidden="1" x14ac:dyDescent="0.25">
      <c r="J29" s="6" t="s">
        <v>50</v>
      </c>
      <c r="K29" s="21">
        <v>6</v>
      </c>
      <c r="L29" s="2">
        <v>338522.55</v>
      </c>
      <c r="M29" s="21">
        <v>4</v>
      </c>
      <c r="N29" s="2">
        <v>131964.79999999999</v>
      </c>
      <c r="O29" s="21" t="s">
        <v>51</v>
      </c>
      <c r="P29" s="25" t="s">
        <v>51</v>
      </c>
      <c r="Q29" s="21" t="s">
        <v>51</v>
      </c>
      <c r="R29" s="25" t="s">
        <v>51</v>
      </c>
    </row>
    <row r="30" spans="1:18" hidden="1" x14ac:dyDescent="0.25">
      <c r="J30" s="6" t="s">
        <v>52</v>
      </c>
      <c r="K30" s="6">
        <v>6</v>
      </c>
      <c r="L30" s="6">
        <v>338522.55</v>
      </c>
      <c r="M30" s="21">
        <v>4</v>
      </c>
      <c r="N30" s="21">
        <v>131964.79999999999</v>
      </c>
      <c r="O30" s="21"/>
      <c r="P30" s="21"/>
      <c r="Q30" s="6"/>
      <c r="R30" s="6"/>
    </row>
    <row r="31" spans="1:18" hidden="1" x14ac:dyDescent="0.25">
      <c r="M31" s="10"/>
      <c r="N31" s="10"/>
      <c r="O31" s="10"/>
      <c r="P31" s="10"/>
    </row>
    <row r="32" spans="1:18" hidden="1" x14ac:dyDescent="0.25">
      <c r="M32" s="10"/>
      <c r="N32" s="10"/>
      <c r="O32" s="10"/>
      <c r="P32" s="10"/>
      <c r="R32" s="10"/>
    </row>
    <row r="33" spans="10:18" x14ac:dyDescent="0.25">
      <c r="M33" s="238" t="s">
        <v>45</v>
      </c>
      <c r="N33" s="239"/>
      <c r="O33" s="239" t="s">
        <v>46</v>
      </c>
      <c r="P33" s="265"/>
      <c r="R33" s="10"/>
    </row>
    <row r="34" spans="10:18" x14ac:dyDescent="0.25">
      <c r="M34" s="83" t="s">
        <v>1211</v>
      </c>
      <c r="N34" s="83" t="s">
        <v>1210</v>
      </c>
      <c r="O34" s="83" t="s">
        <v>1211</v>
      </c>
      <c r="P34" s="83" t="s">
        <v>1210</v>
      </c>
      <c r="R34" s="10"/>
    </row>
    <row r="35" spans="10:18" x14ac:dyDescent="0.25">
      <c r="L35" s="84" t="s">
        <v>50</v>
      </c>
      <c r="M35" s="126">
        <v>10</v>
      </c>
      <c r="N35" s="86">
        <v>470487.35</v>
      </c>
      <c r="O35" s="85" t="s">
        <v>51</v>
      </c>
      <c r="P35" s="125" t="s">
        <v>51</v>
      </c>
      <c r="Q35" s="9"/>
      <c r="R35" s="13"/>
    </row>
    <row r="36" spans="10:18" x14ac:dyDescent="0.25">
      <c r="J36" s="9"/>
      <c r="K36" s="9"/>
      <c r="L36" s="84" t="s">
        <v>52</v>
      </c>
      <c r="M36" s="126"/>
      <c r="N36" s="86"/>
      <c r="O36" s="85"/>
      <c r="P36" s="125"/>
      <c r="Q36" s="414"/>
      <c r="R36" s="414"/>
    </row>
  </sheetData>
  <mergeCells count="86">
    <mergeCell ref="F4:F5"/>
    <mergeCell ref="A4:A5"/>
    <mergeCell ref="B4:B5"/>
    <mergeCell ref="C4:C5"/>
    <mergeCell ref="D4:D5"/>
    <mergeCell ref="E4:E5"/>
    <mergeCell ref="Q4:Q5"/>
    <mergeCell ref="R4:R5"/>
    <mergeCell ref="G4:G5"/>
    <mergeCell ref="H4:I4"/>
    <mergeCell ref="J4:J5"/>
    <mergeCell ref="K4:L4"/>
    <mergeCell ref="M4:N4"/>
    <mergeCell ref="O4:P4"/>
    <mergeCell ref="A7:A8"/>
    <mergeCell ref="B7:B8"/>
    <mergeCell ref="C7:C8"/>
    <mergeCell ref="D7:D8"/>
    <mergeCell ref="E7:E8"/>
    <mergeCell ref="F9:F10"/>
    <mergeCell ref="G9:G10"/>
    <mergeCell ref="Q7:Q8"/>
    <mergeCell ref="R7:R8"/>
    <mergeCell ref="K7:K8"/>
    <mergeCell ref="L7:L8"/>
    <mergeCell ref="M7:M8"/>
    <mergeCell ref="N7:N8"/>
    <mergeCell ref="O7:O8"/>
    <mergeCell ref="P7:P8"/>
    <mergeCell ref="F7:F8"/>
    <mergeCell ref="G7:G8"/>
    <mergeCell ref="J7:J8"/>
    <mergeCell ref="P9:P10"/>
    <mergeCell ref="Q9:Q10"/>
    <mergeCell ref="R9:R10"/>
    <mergeCell ref="O9:O10"/>
    <mergeCell ref="A11:A12"/>
    <mergeCell ref="B11:B12"/>
    <mergeCell ref="C11:C12"/>
    <mergeCell ref="D11:D12"/>
    <mergeCell ref="E11:E12"/>
    <mergeCell ref="J9:J10"/>
    <mergeCell ref="K9:K10"/>
    <mergeCell ref="L9:L10"/>
    <mergeCell ref="M9:M10"/>
    <mergeCell ref="N9:N10"/>
    <mergeCell ref="A9:A10"/>
    <mergeCell ref="B9:B10"/>
    <mergeCell ref="C9:C10"/>
    <mergeCell ref="D9:D10"/>
    <mergeCell ref="E9:E10"/>
    <mergeCell ref="Q11:Q12"/>
    <mergeCell ref="R11:R12"/>
    <mergeCell ref="G11:G12"/>
    <mergeCell ref="J11:J12"/>
    <mergeCell ref="K11:K12"/>
    <mergeCell ref="L11:L12"/>
    <mergeCell ref="M11:M12"/>
    <mergeCell ref="N11:N12"/>
    <mergeCell ref="F14:F19"/>
    <mergeCell ref="O14:O19"/>
    <mergeCell ref="P14:P19"/>
    <mergeCell ref="O11:O12"/>
    <mergeCell ref="P11:P12"/>
    <mergeCell ref="F11:F12"/>
    <mergeCell ref="G14:G19"/>
    <mergeCell ref="J14:J19"/>
    <mergeCell ref="K14:K19"/>
    <mergeCell ref="L14:L19"/>
    <mergeCell ref="M14:M19"/>
    <mergeCell ref="A14:A19"/>
    <mergeCell ref="B14:B19"/>
    <mergeCell ref="C14:C19"/>
    <mergeCell ref="D14:D19"/>
    <mergeCell ref="E14:E19"/>
    <mergeCell ref="Q14:Q19"/>
    <mergeCell ref="R14:R19"/>
    <mergeCell ref="N14:N19"/>
    <mergeCell ref="K27:L27"/>
    <mergeCell ref="M27:N27"/>
    <mergeCell ref="O27:P27"/>
    <mergeCell ref="Q27:R27"/>
    <mergeCell ref="K26:N26"/>
    <mergeCell ref="O26:R26"/>
    <mergeCell ref="M33:N33"/>
    <mergeCell ref="O33:P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2:R164"/>
  <sheetViews>
    <sheetView topLeftCell="G34" zoomScale="90" zoomScaleNormal="90" workbookViewId="0">
      <selection activeCell="L51" sqref="L51:L5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57031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1244</v>
      </c>
    </row>
    <row r="4" spans="1:18" s="3" customFormat="1" ht="49.5" customHeight="1" x14ac:dyDescent="0.25">
      <c r="A4" s="240" t="s">
        <v>0</v>
      </c>
      <c r="B4" s="242" t="s">
        <v>1</v>
      </c>
      <c r="C4" s="242" t="s">
        <v>2</v>
      </c>
      <c r="D4" s="242" t="s">
        <v>3</v>
      </c>
      <c r="E4" s="240" t="s">
        <v>4</v>
      </c>
      <c r="F4" s="242" t="s">
        <v>5</v>
      </c>
      <c r="G4" s="242" t="s">
        <v>6</v>
      </c>
      <c r="H4" s="248" t="s">
        <v>7</v>
      </c>
      <c r="I4" s="248"/>
      <c r="J4" s="240" t="s">
        <v>111</v>
      </c>
      <c r="K4" s="248" t="s">
        <v>67</v>
      </c>
      <c r="L4" s="291"/>
      <c r="M4" s="268" t="s">
        <v>103</v>
      </c>
      <c r="N4" s="269"/>
      <c r="O4" s="268" t="s">
        <v>112</v>
      </c>
      <c r="P4" s="269"/>
      <c r="Q4" s="240" t="s">
        <v>8</v>
      </c>
      <c r="R4" s="242" t="s">
        <v>9</v>
      </c>
    </row>
    <row r="5" spans="1:18" s="3" customFormat="1" ht="20.25" customHeight="1" x14ac:dyDescent="0.2">
      <c r="A5" s="241"/>
      <c r="B5" s="243"/>
      <c r="C5" s="243"/>
      <c r="D5" s="243"/>
      <c r="E5" s="241"/>
      <c r="F5" s="243"/>
      <c r="G5" s="243"/>
      <c r="H5" s="17" t="s">
        <v>10</v>
      </c>
      <c r="I5" s="17" t="s">
        <v>11</v>
      </c>
      <c r="J5" s="241"/>
      <c r="K5" s="18">
        <v>2016</v>
      </c>
      <c r="L5" s="18">
        <v>2017</v>
      </c>
      <c r="M5" s="18">
        <v>2016</v>
      </c>
      <c r="N5" s="18">
        <v>2017</v>
      </c>
      <c r="O5" s="18">
        <v>2016</v>
      </c>
      <c r="P5" s="18">
        <v>2017</v>
      </c>
      <c r="Q5" s="241"/>
      <c r="R5" s="243"/>
    </row>
    <row r="6" spans="1:18" s="3" customFormat="1" ht="14.25" customHeight="1" x14ac:dyDescent="0.2">
      <c r="A6" s="16" t="s">
        <v>12</v>
      </c>
      <c r="B6" s="17" t="s">
        <v>13</v>
      </c>
      <c r="C6" s="17" t="s">
        <v>14</v>
      </c>
      <c r="D6" s="17" t="s">
        <v>15</v>
      </c>
      <c r="E6" s="16" t="s">
        <v>16</v>
      </c>
      <c r="F6" s="17" t="s">
        <v>17</v>
      </c>
      <c r="G6" s="16" t="s">
        <v>18</v>
      </c>
      <c r="H6" s="17" t="s">
        <v>19</v>
      </c>
      <c r="I6" s="17" t="s">
        <v>20</v>
      </c>
      <c r="J6" s="16" t="s">
        <v>21</v>
      </c>
      <c r="K6" s="18" t="s">
        <v>22</v>
      </c>
      <c r="L6" s="18" t="s">
        <v>23</v>
      </c>
      <c r="M6" s="18" t="s">
        <v>24</v>
      </c>
      <c r="N6" s="18" t="s">
        <v>25</v>
      </c>
      <c r="O6" s="18" t="s">
        <v>26</v>
      </c>
      <c r="P6" s="18" t="s">
        <v>27</v>
      </c>
      <c r="Q6" s="16" t="s">
        <v>28</v>
      </c>
      <c r="R6" s="17" t="s">
        <v>29</v>
      </c>
    </row>
    <row r="7" spans="1:18" s="4" customFormat="1" ht="30" x14ac:dyDescent="0.25">
      <c r="A7" s="261">
        <v>1</v>
      </c>
      <c r="B7" s="261" t="s">
        <v>802</v>
      </c>
      <c r="C7" s="261" t="s">
        <v>803</v>
      </c>
      <c r="D7" s="261">
        <v>5</v>
      </c>
      <c r="E7" s="394" t="s">
        <v>804</v>
      </c>
      <c r="F7" s="394" t="s">
        <v>805</v>
      </c>
      <c r="G7" s="254" t="s">
        <v>806</v>
      </c>
      <c r="H7" s="93" t="s">
        <v>140</v>
      </c>
      <c r="I7" s="93">
        <v>60</v>
      </c>
      <c r="J7" s="254" t="s">
        <v>807</v>
      </c>
      <c r="K7" s="254" t="s">
        <v>31</v>
      </c>
      <c r="L7" s="254" t="s">
        <v>31</v>
      </c>
      <c r="M7" s="313"/>
      <c r="N7" s="313">
        <v>45250</v>
      </c>
      <c r="O7" s="313"/>
      <c r="P7" s="313">
        <v>45250</v>
      </c>
      <c r="Q7" s="254" t="s">
        <v>808</v>
      </c>
      <c r="R7" s="254" t="s">
        <v>809</v>
      </c>
    </row>
    <row r="8" spans="1:18" s="4" customFormat="1" ht="21.75" customHeight="1" x14ac:dyDescent="0.25">
      <c r="A8" s="263"/>
      <c r="B8" s="263"/>
      <c r="C8" s="263"/>
      <c r="D8" s="263"/>
      <c r="E8" s="397"/>
      <c r="F8" s="397"/>
      <c r="G8" s="255"/>
      <c r="H8" s="93" t="s">
        <v>810</v>
      </c>
      <c r="I8" s="93">
        <v>1000</v>
      </c>
      <c r="J8" s="255"/>
      <c r="K8" s="255"/>
      <c r="L8" s="255"/>
      <c r="M8" s="314"/>
      <c r="N8" s="314"/>
      <c r="O8" s="314"/>
      <c r="P8" s="314"/>
      <c r="Q8" s="255"/>
      <c r="R8" s="255"/>
    </row>
    <row r="9" spans="1:18" s="4" customFormat="1" ht="27.75" customHeight="1" x14ac:dyDescent="0.25">
      <c r="A9" s="263"/>
      <c r="B9" s="263"/>
      <c r="C9" s="263"/>
      <c r="D9" s="263"/>
      <c r="E9" s="397"/>
      <c r="F9" s="397"/>
      <c r="G9" s="255"/>
      <c r="H9" s="93" t="s">
        <v>811</v>
      </c>
      <c r="I9" s="93">
        <v>4000</v>
      </c>
      <c r="J9" s="255"/>
      <c r="K9" s="255"/>
      <c r="L9" s="255"/>
      <c r="M9" s="314"/>
      <c r="N9" s="314"/>
      <c r="O9" s="314"/>
      <c r="P9" s="314"/>
      <c r="Q9" s="255"/>
      <c r="R9" s="255"/>
    </row>
    <row r="10" spans="1:18" s="4" customFormat="1" ht="40.5" customHeight="1" x14ac:dyDescent="0.25">
      <c r="A10" s="262"/>
      <c r="B10" s="262"/>
      <c r="C10" s="262"/>
      <c r="D10" s="262"/>
      <c r="E10" s="312"/>
      <c r="F10" s="312"/>
      <c r="G10" s="256"/>
      <c r="H10" s="93" t="s">
        <v>812</v>
      </c>
      <c r="I10" s="93">
        <v>300</v>
      </c>
      <c r="J10" s="256"/>
      <c r="K10" s="256"/>
      <c r="L10" s="256"/>
      <c r="M10" s="315"/>
      <c r="N10" s="315"/>
      <c r="O10" s="315"/>
      <c r="P10" s="315"/>
      <c r="Q10" s="256"/>
      <c r="R10" s="256"/>
    </row>
    <row r="11" spans="1:18" s="4" customFormat="1" ht="75" x14ac:dyDescent="0.25">
      <c r="A11" s="92">
        <v>2</v>
      </c>
      <c r="B11" s="92">
        <v>1.2</v>
      </c>
      <c r="C11" s="92">
        <v>1.5</v>
      </c>
      <c r="D11" s="92">
        <v>2</v>
      </c>
      <c r="E11" s="114" t="s">
        <v>813</v>
      </c>
      <c r="F11" s="114" t="s">
        <v>814</v>
      </c>
      <c r="G11" s="96" t="s">
        <v>114</v>
      </c>
      <c r="H11" s="93" t="s">
        <v>140</v>
      </c>
      <c r="I11" s="93">
        <v>42</v>
      </c>
      <c r="J11" s="93" t="s">
        <v>815</v>
      </c>
      <c r="K11" s="93" t="s">
        <v>30</v>
      </c>
      <c r="L11" s="93"/>
      <c r="M11" s="132">
        <v>6460.1</v>
      </c>
      <c r="N11" s="132"/>
      <c r="O11" s="132">
        <v>6460.1</v>
      </c>
      <c r="P11" s="132"/>
      <c r="Q11" s="93" t="s">
        <v>816</v>
      </c>
      <c r="R11" s="93" t="s">
        <v>817</v>
      </c>
    </row>
    <row r="12" spans="1:18" s="4" customFormat="1" ht="60" x14ac:dyDescent="0.25">
      <c r="A12" s="92">
        <v>3</v>
      </c>
      <c r="B12" s="92">
        <v>1</v>
      </c>
      <c r="C12" s="92">
        <v>1</v>
      </c>
      <c r="D12" s="92">
        <v>2</v>
      </c>
      <c r="E12" s="114" t="s">
        <v>818</v>
      </c>
      <c r="F12" s="114" t="s">
        <v>819</v>
      </c>
      <c r="G12" s="93" t="s">
        <v>75</v>
      </c>
      <c r="H12" s="93" t="s">
        <v>140</v>
      </c>
      <c r="I12" s="93">
        <v>50</v>
      </c>
      <c r="J12" s="93" t="s">
        <v>820</v>
      </c>
      <c r="K12" s="93"/>
      <c r="L12" s="23" t="s">
        <v>31</v>
      </c>
      <c r="M12" s="132"/>
      <c r="N12" s="132">
        <v>8967.3799999999992</v>
      </c>
      <c r="O12" s="132"/>
      <c r="P12" s="132">
        <v>8967.3799999999992</v>
      </c>
      <c r="Q12" s="93" t="s">
        <v>816</v>
      </c>
      <c r="R12" s="93" t="s">
        <v>817</v>
      </c>
    </row>
    <row r="13" spans="1:18" s="4" customFormat="1" ht="72.75" customHeight="1" x14ac:dyDescent="0.25">
      <c r="A13" s="244">
        <v>4</v>
      </c>
      <c r="B13" s="246">
        <v>1.2</v>
      </c>
      <c r="C13" s="246">
        <v>1.4</v>
      </c>
      <c r="D13" s="246">
        <v>2</v>
      </c>
      <c r="E13" s="247" t="s">
        <v>821</v>
      </c>
      <c r="F13" s="247" t="s">
        <v>822</v>
      </c>
      <c r="G13" s="99" t="s">
        <v>823</v>
      </c>
      <c r="H13" s="93" t="s">
        <v>140</v>
      </c>
      <c r="I13" s="93">
        <v>60</v>
      </c>
      <c r="J13" s="93" t="s">
        <v>824</v>
      </c>
      <c r="K13" s="247" t="s">
        <v>31</v>
      </c>
      <c r="L13" s="247" t="s">
        <v>31</v>
      </c>
      <c r="M13" s="390"/>
      <c r="N13" s="390">
        <v>13388.4</v>
      </c>
      <c r="O13" s="390"/>
      <c r="P13" s="390">
        <v>13388.4</v>
      </c>
      <c r="Q13" s="247" t="s">
        <v>816</v>
      </c>
      <c r="R13" s="247" t="s">
        <v>817</v>
      </c>
    </row>
    <row r="14" spans="1:18" s="4" customFormat="1" ht="57" customHeight="1" x14ac:dyDescent="0.25">
      <c r="A14" s="245"/>
      <c r="B14" s="246"/>
      <c r="C14" s="246"/>
      <c r="D14" s="246"/>
      <c r="E14" s="247"/>
      <c r="F14" s="247"/>
      <c r="G14" s="93" t="s">
        <v>825</v>
      </c>
      <c r="H14" s="93" t="s">
        <v>826</v>
      </c>
      <c r="I14" s="93">
        <v>2450</v>
      </c>
      <c r="J14" s="93" t="s">
        <v>827</v>
      </c>
      <c r="K14" s="247"/>
      <c r="L14" s="247"/>
      <c r="M14" s="390"/>
      <c r="N14" s="390"/>
      <c r="O14" s="390"/>
      <c r="P14" s="390"/>
      <c r="Q14" s="247"/>
      <c r="R14" s="247"/>
    </row>
    <row r="15" spans="1:18" s="4" customFormat="1" ht="60" x14ac:dyDescent="0.25">
      <c r="A15" s="92">
        <v>5</v>
      </c>
      <c r="B15" s="92">
        <v>1.2</v>
      </c>
      <c r="C15" s="92">
        <v>1.4</v>
      </c>
      <c r="D15" s="92">
        <v>2</v>
      </c>
      <c r="E15" s="114" t="s">
        <v>828</v>
      </c>
      <c r="F15" s="114" t="s">
        <v>829</v>
      </c>
      <c r="G15" s="93" t="s">
        <v>43</v>
      </c>
      <c r="H15" s="93" t="s">
        <v>140</v>
      </c>
      <c r="I15" s="111">
        <v>20</v>
      </c>
      <c r="J15" s="93" t="s">
        <v>830</v>
      </c>
      <c r="K15" s="93"/>
      <c r="L15" s="23" t="s">
        <v>37</v>
      </c>
      <c r="M15" s="132"/>
      <c r="N15" s="193">
        <v>6884.66</v>
      </c>
      <c r="O15" s="193"/>
      <c r="P15" s="193">
        <v>6884.66</v>
      </c>
      <c r="Q15" s="93" t="s">
        <v>816</v>
      </c>
      <c r="R15" s="93" t="s">
        <v>817</v>
      </c>
    </row>
    <row r="16" spans="1:18" s="4" customFormat="1" ht="75" x14ac:dyDescent="0.25">
      <c r="A16" s="92">
        <v>6</v>
      </c>
      <c r="B16" s="92" t="s">
        <v>831</v>
      </c>
      <c r="C16" s="92">
        <v>4</v>
      </c>
      <c r="D16" s="92">
        <v>2</v>
      </c>
      <c r="E16" s="114" t="s">
        <v>832</v>
      </c>
      <c r="F16" s="179" t="s">
        <v>833</v>
      </c>
      <c r="G16" s="93" t="s">
        <v>834</v>
      </c>
      <c r="H16" s="93" t="s">
        <v>132</v>
      </c>
      <c r="I16" s="111">
        <v>51</v>
      </c>
      <c r="J16" s="93" t="s">
        <v>835</v>
      </c>
      <c r="K16" s="93" t="s">
        <v>30</v>
      </c>
      <c r="L16" s="23" t="s">
        <v>31</v>
      </c>
      <c r="M16" s="132"/>
      <c r="N16" s="193">
        <v>18699.02</v>
      </c>
      <c r="O16" s="193"/>
      <c r="P16" s="193">
        <v>18699.02</v>
      </c>
      <c r="Q16" s="93" t="s">
        <v>816</v>
      </c>
      <c r="R16" s="93" t="s">
        <v>817</v>
      </c>
    </row>
    <row r="17" spans="1:18" s="4" customFormat="1" ht="120" x14ac:dyDescent="0.25">
      <c r="A17" s="102">
        <v>7</v>
      </c>
      <c r="B17" s="92" t="s">
        <v>228</v>
      </c>
      <c r="C17" s="92" t="s">
        <v>104</v>
      </c>
      <c r="D17" s="92">
        <v>5</v>
      </c>
      <c r="E17" s="114" t="s">
        <v>836</v>
      </c>
      <c r="F17" s="114" t="s">
        <v>837</v>
      </c>
      <c r="G17" s="93" t="s">
        <v>43</v>
      </c>
      <c r="H17" s="93" t="s">
        <v>140</v>
      </c>
      <c r="I17" s="93">
        <v>10</v>
      </c>
      <c r="J17" s="93" t="s">
        <v>838</v>
      </c>
      <c r="K17" s="93" t="s">
        <v>37</v>
      </c>
      <c r="L17" s="93"/>
      <c r="M17" s="132">
        <v>53900</v>
      </c>
      <c r="N17" s="132"/>
      <c r="O17" s="132">
        <v>53900</v>
      </c>
      <c r="P17" s="132"/>
      <c r="Q17" s="93" t="s">
        <v>816</v>
      </c>
      <c r="R17" s="93" t="s">
        <v>817</v>
      </c>
    </row>
    <row r="18" spans="1:18" s="4" customFormat="1" ht="120" x14ac:dyDescent="0.25">
      <c r="A18" s="92">
        <v>8</v>
      </c>
      <c r="B18" s="92" t="s">
        <v>839</v>
      </c>
      <c r="C18" s="92" t="s">
        <v>840</v>
      </c>
      <c r="D18" s="92">
        <v>2</v>
      </c>
      <c r="E18" s="114" t="s">
        <v>841</v>
      </c>
      <c r="F18" s="114" t="s">
        <v>842</v>
      </c>
      <c r="G18" s="93" t="s">
        <v>43</v>
      </c>
      <c r="H18" s="93" t="s">
        <v>140</v>
      </c>
      <c r="I18" s="93">
        <v>25</v>
      </c>
      <c r="J18" s="93" t="s">
        <v>843</v>
      </c>
      <c r="K18" s="93" t="s">
        <v>30</v>
      </c>
      <c r="L18" s="194"/>
      <c r="M18" s="70">
        <v>20050</v>
      </c>
      <c r="N18" s="70"/>
      <c r="O18" s="70">
        <v>20050</v>
      </c>
      <c r="P18" s="70"/>
      <c r="Q18" s="93" t="s">
        <v>816</v>
      </c>
      <c r="R18" s="93" t="s">
        <v>817</v>
      </c>
    </row>
    <row r="19" spans="1:18" s="4" customFormat="1" ht="75" x14ac:dyDescent="0.25">
      <c r="A19" s="92">
        <v>9</v>
      </c>
      <c r="B19" s="92">
        <v>1</v>
      </c>
      <c r="C19" s="92">
        <v>4</v>
      </c>
      <c r="D19" s="92">
        <v>2</v>
      </c>
      <c r="E19" s="114" t="s">
        <v>844</v>
      </c>
      <c r="F19" s="114" t="s">
        <v>845</v>
      </c>
      <c r="G19" s="93" t="s">
        <v>98</v>
      </c>
      <c r="H19" s="93" t="s">
        <v>140</v>
      </c>
      <c r="I19" s="111">
        <v>20</v>
      </c>
      <c r="J19" s="93" t="s">
        <v>846</v>
      </c>
      <c r="K19" s="93" t="s">
        <v>31</v>
      </c>
      <c r="L19" s="93"/>
      <c r="M19" s="70">
        <v>12445.58</v>
      </c>
      <c r="N19" s="53"/>
      <c r="O19" s="70">
        <v>12445.58</v>
      </c>
      <c r="P19" s="30"/>
      <c r="Q19" s="93" t="s">
        <v>816</v>
      </c>
      <c r="R19" s="93" t="s">
        <v>817</v>
      </c>
    </row>
    <row r="20" spans="1:18" s="4" customFormat="1" ht="90" x14ac:dyDescent="0.25">
      <c r="A20" s="102">
        <v>10</v>
      </c>
      <c r="B20" s="92">
        <v>1.3</v>
      </c>
      <c r="C20" s="92">
        <v>1.4</v>
      </c>
      <c r="D20" s="92">
        <v>2</v>
      </c>
      <c r="E20" s="114" t="s">
        <v>847</v>
      </c>
      <c r="F20" s="114" t="s">
        <v>848</v>
      </c>
      <c r="G20" s="93" t="s">
        <v>766</v>
      </c>
      <c r="H20" s="93" t="s">
        <v>849</v>
      </c>
      <c r="I20" s="111">
        <v>25</v>
      </c>
      <c r="J20" s="93" t="s">
        <v>850</v>
      </c>
      <c r="K20" s="93" t="s">
        <v>31</v>
      </c>
      <c r="L20" s="23"/>
      <c r="M20" s="70">
        <v>14354</v>
      </c>
      <c r="N20" s="195"/>
      <c r="O20" s="195">
        <v>14354</v>
      </c>
      <c r="P20" s="195"/>
      <c r="Q20" s="93" t="s">
        <v>816</v>
      </c>
      <c r="R20" s="93" t="s">
        <v>817</v>
      </c>
    </row>
    <row r="21" spans="1:18" s="4" customFormat="1" ht="39" customHeight="1" x14ac:dyDescent="0.25">
      <c r="A21" s="261">
        <v>11</v>
      </c>
      <c r="B21" s="261" t="s">
        <v>121</v>
      </c>
      <c r="C21" s="261">
        <v>4</v>
      </c>
      <c r="D21" s="261">
        <v>2</v>
      </c>
      <c r="E21" s="394" t="s">
        <v>851</v>
      </c>
      <c r="F21" s="394" t="s">
        <v>852</v>
      </c>
      <c r="G21" s="254" t="s">
        <v>853</v>
      </c>
      <c r="H21" s="112" t="s">
        <v>854</v>
      </c>
      <c r="I21" s="254">
        <v>25</v>
      </c>
      <c r="J21" s="254" t="s">
        <v>855</v>
      </c>
      <c r="K21" s="254" t="s">
        <v>31</v>
      </c>
      <c r="L21" s="254"/>
      <c r="M21" s="313">
        <v>24236.76</v>
      </c>
      <c r="N21" s="313"/>
      <c r="O21" s="313">
        <v>24236.76</v>
      </c>
      <c r="P21" s="313"/>
      <c r="Q21" s="254" t="s">
        <v>816</v>
      </c>
      <c r="R21" s="254" t="s">
        <v>817</v>
      </c>
    </row>
    <row r="22" spans="1:18" s="4" customFormat="1" ht="48" customHeight="1" x14ac:dyDescent="0.25">
      <c r="A22" s="262"/>
      <c r="B22" s="262"/>
      <c r="C22" s="262"/>
      <c r="D22" s="262"/>
      <c r="E22" s="312"/>
      <c r="F22" s="312"/>
      <c r="G22" s="256"/>
      <c r="H22" s="113"/>
      <c r="I22" s="256"/>
      <c r="J22" s="256"/>
      <c r="K22" s="256"/>
      <c r="L22" s="256"/>
      <c r="M22" s="315"/>
      <c r="N22" s="315"/>
      <c r="O22" s="315"/>
      <c r="P22" s="315"/>
      <c r="Q22" s="256"/>
      <c r="R22" s="256"/>
    </row>
    <row r="23" spans="1:18" s="4" customFormat="1" ht="75" x14ac:dyDescent="0.25">
      <c r="A23" s="96">
        <v>12</v>
      </c>
      <c r="B23" s="92" t="s">
        <v>123</v>
      </c>
      <c r="C23" s="92" t="s">
        <v>104</v>
      </c>
      <c r="D23" s="92">
        <v>5</v>
      </c>
      <c r="E23" s="114" t="s">
        <v>856</v>
      </c>
      <c r="F23" s="114" t="s">
        <v>857</v>
      </c>
      <c r="G23" s="93" t="s">
        <v>858</v>
      </c>
      <c r="H23" s="93" t="s">
        <v>140</v>
      </c>
      <c r="I23" s="93">
        <v>15</v>
      </c>
      <c r="J23" s="93" t="s">
        <v>859</v>
      </c>
      <c r="K23" s="93" t="s">
        <v>42</v>
      </c>
      <c r="L23" s="93"/>
      <c r="M23" s="107">
        <v>14557.01</v>
      </c>
      <c r="N23" s="107"/>
      <c r="O23" s="107">
        <v>14557.01</v>
      </c>
      <c r="P23" s="107"/>
      <c r="Q23" s="93" t="s">
        <v>816</v>
      </c>
      <c r="R23" s="93" t="s">
        <v>817</v>
      </c>
    </row>
    <row r="24" spans="1:18" s="4" customFormat="1" ht="75" x14ac:dyDescent="0.25">
      <c r="A24" s="96">
        <v>13</v>
      </c>
      <c r="B24" s="92">
        <v>1</v>
      </c>
      <c r="C24" s="92">
        <v>4</v>
      </c>
      <c r="D24" s="92">
        <v>2</v>
      </c>
      <c r="E24" s="114" t="s">
        <v>860</v>
      </c>
      <c r="F24" s="114" t="s">
        <v>861</v>
      </c>
      <c r="G24" s="92" t="s">
        <v>33</v>
      </c>
      <c r="H24" s="93" t="s">
        <v>140</v>
      </c>
      <c r="I24" s="93">
        <v>90</v>
      </c>
      <c r="J24" s="93" t="s">
        <v>862</v>
      </c>
      <c r="K24" s="93" t="s">
        <v>42</v>
      </c>
      <c r="L24" s="93"/>
      <c r="M24" s="107">
        <v>8960.65</v>
      </c>
      <c r="N24" s="107"/>
      <c r="O24" s="107">
        <v>8960.65</v>
      </c>
      <c r="P24" s="107"/>
      <c r="Q24" s="93" t="s">
        <v>816</v>
      </c>
      <c r="R24" s="93" t="s">
        <v>817</v>
      </c>
    </row>
    <row r="25" spans="1:18" s="4" customFormat="1" ht="61.5" customHeight="1" x14ac:dyDescent="0.25">
      <c r="A25" s="96">
        <v>14</v>
      </c>
      <c r="B25" s="92">
        <v>1.2</v>
      </c>
      <c r="C25" s="92">
        <v>4</v>
      </c>
      <c r="D25" s="92">
        <v>2</v>
      </c>
      <c r="E25" s="114" t="s">
        <v>863</v>
      </c>
      <c r="F25" s="114" t="s">
        <v>864</v>
      </c>
      <c r="G25" s="92" t="s">
        <v>98</v>
      </c>
      <c r="H25" s="93" t="s">
        <v>140</v>
      </c>
      <c r="I25" s="93">
        <v>120</v>
      </c>
      <c r="J25" s="93" t="s">
        <v>865</v>
      </c>
      <c r="K25" s="93" t="s">
        <v>42</v>
      </c>
      <c r="L25" s="93"/>
      <c r="M25" s="107">
        <v>29174.28</v>
      </c>
      <c r="N25" s="107"/>
      <c r="O25" s="107">
        <v>29174.28</v>
      </c>
      <c r="P25" s="107"/>
      <c r="Q25" s="93" t="s">
        <v>816</v>
      </c>
      <c r="R25" s="93" t="s">
        <v>817</v>
      </c>
    </row>
    <row r="26" spans="1:18" s="4" customFormat="1" ht="59.25" customHeight="1" x14ac:dyDescent="0.25">
      <c r="A26" s="96">
        <v>15</v>
      </c>
      <c r="B26" s="92" t="s">
        <v>866</v>
      </c>
      <c r="C26" s="92">
        <v>1.4</v>
      </c>
      <c r="D26" s="92">
        <v>2</v>
      </c>
      <c r="E26" s="114" t="s">
        <v>867</v>
      </c>
      <c r="F26" s="114" t="s">
        <v>868</v>
      </c>
      <c r="G26" s="93" t="s">
        <v>114</v>
      </c>
      <c r="H26" s="93" t="s">
        <v>140</v>
      </c>
      <c r="I26" s="93">
        <v>30</v>
      </c>
      <c r="J26" s="93" t="s">
        <v>869</v>
      </c>
      <c r="K26" s="93" t="s">
        <v>34</v>
      </c>
      <c r="L26" s="93"/>
      <c r="M26" s="107">
        <v>26230.67</v>
      </c>
      <c r="N26" s="107"/>
      <c r="O26" s="107">
        <v>26230.67</v>
      </c>
      <c r="P26" s="107"/>
      <c r="Q26" s="93" t="s">
        <v>816</v>
      </c>
      <c r="R26" s="93" t="s">
        <v>817</v>
      </c>
    </row>
    <row r="27" spans="1:18" s="4" customFormat="1" ht="25.5" customHeight="1" x14ac:dyDescent="0.25">
      <c r="A27" s="254">
        <v>16</v>
      </c>
      <c r="B27" s="261">
        <v>1</v>
      </c>
      <c r="C27" s="261">
        <v>4</v>
      </c>
      <c r="D27" s="261">
        <v>2</v>
      </c>
      <c r="E27" s="394" t="s">
        <v>870</v>
      </c>
      <c r="F27" s="394" t="s">
        <v>871</v>
      </c>
      <c r="G27" s="261" t="s">
        <v>76</v>
      </c>
      <c r="H27" s="93" t="s">
        <v>872</v>
      </c>
      <c r="I27" s="93">
        <v>75</v>
      </c>
      <c r="J27" s="96" t="s">
        <v>873</v>
      </c>
      <c r="K27" s="254" t="s">
        <v>42</v>
      </c>
      <c r="L27" s="254"/>
      <c r="M27" s="250">
        <v>15339.5</v>
      </c>
      <c r="N27" s="250"/>
      <c r="O27" s="250">
        <v>15339.5</v>
      </c>
      <c r="P27" s="250"/>
      <c r="Q27" s="254" t="s">
        <v>816</v>
      </c>
      <c r="R27" s="254" t="s">
        <v>817</v>
      </c>
    </row>
    <row r="28" spans="1:18" s="4" customFormat="1" ht="33" customHeight="1" x14ac:dyDescent="0.25">
      <c r="A28" s="256"/>
      <c r="B28" s="262"/>
      <c r="C28" s="262"/>
      <c r="D28" s="262"/>
      <c r="E28" s="312"/>
      <c r="F28" s="312"/>
      <c r="G28" s="262"/>
      <c r="H28" s="93" t="s">
        <v>120</v>
      </c>
      <c r="I28" s="93">
        <v>1500</v>
      </c>
      <c r="J28" s="113"/>
      <c r="K28" s="256"/>
      <c r="L28" s="256"/>
      <c r="M28" s="251"/>
      <c r="N28" s="251"/>
      <c r="O28" s="251"/>
      <c r="P28" s="251"/>
      <c r="Q28" s="256"/>
      <c r="R28" s="256"/>
    </row>
    <row r="29" spans="1:18" s="4" customFormat="1" ht="63.75" customHeight="1" x14ac:dyDescent="0.25">
      <c r="A29" s="96">
        <v>17</v>
      </c>
      <c r="B29" s="92">
        <v>1.5</v>
      </c>
      <c r="C29" s="92" t="s">
        <v>874</v>
      </c>
      <c r="D29" s="92">
        <v>2</v>
      </c>
      <c r="E29" s="114" t="s">
        <v>875</v>
      </c>
      <c r="F29" s="114" t="s">
        <v>876</v>
      </c>
      <c r="G29" s="93" t="s">
        <v>858</v>
      </c>
      <c r="H29" s="93" t="s">
        <v>140</v>
      </c>
      <c r="I29" s="93">
        <v>60</v>
      </c>
      <c r="J29" s="93" t="s">
        <v>877</v>
      </c>
      <c r="K29" s="93" t="s">
        <v>42</v>
      </c>
      <c r="L29" s="93"/>
      <c r="M29" s="107">
        <v>19248</v>
      </c>
      <c r="N29" s="107"/>
      <c r="O29" s="107">
        <v>19248</v>
      </c>
      <c r="P29" s="107"/>
      <c r="Q29" s="93" t="s">
        <v>816</v>
      </c>
      <c r="R29" s="93" t="s">
        <v>817</v>
      </c>
    </row>
    <row r="30" spans="1:18" s="4" customFormat="1" ht="57" customHeight="1" x14ac:dyDescent="0.25">
      <c r="A30" s="254">
        <v>18</v>
      </c>
      <c r="B30" s="261">
        <v>3</v>
      </c>
      <c r="C30" s="261">
        <v>4</v>
      </c>
      <c r="D30" s="261">
        <v>2</v>
      </c>
      <c r="E30" s="394" t="s">
        <v>878</v>
      </c>
      <c r="F30" s="394" t="s">
        <v>879</v>
      </c>
      <c r="G30" s="261" t="s">
        <v>880</v>
      </c>
      <c r="H30" s="93" t="s">
        <v>140</v>
      </c>
      <c r="I30" s="93">
        <v>30</v>
      </c>
      <c r="J30" s="254" t="s">
        <v>881</v>
      </c>
      <c r="K30" s="254" t="s">
        <v>42</v>
      </c>
      <c r="L30" s="254"/>
      <c r="M30" s="250">
        <v>9717</v>
      </c>
      <c r="N30" s="250"/>
      <c r="O30" s="250">
        <v>9717</v>
      </c>
      <c r="P30" s="250"/>
      <c r="Q30" s="254" t="s">
        <v>816</v>
      </c>
      <c r="R30" s="254" t="s">
        <v>817</v>
      </c>
    </row>
    <row r="31" spans="1:18" s="4" customFormat="1" ht="47.25" customHeight="1" x14ac:dyDescent="0.25">
      <c r="A31" s="256"/>
      <c r="B31" s="262"/>
      <c r="C31" s="262"/>
      <c r="D31" s="262"/>
      <c r="E31" s="312"/>
      <c r="F31" s="312"/>
      <c r="G31" s="262"/>
      <c r="H31" s="93" t="s">
        <v>811</v>
      </c>
      <c r="I31" s="93">
        <v>1000</v>
      </c>
      <c r="J31" s="256"/>
      <c r="K31" s="256"/>
      <c r="L31" s="256"/>
      <c r="M31" s="251"/>
      <c r="N31" s="251"/>
      <c r="O31" s="251"/>
      <c r="P31" s="251"/>
      <c r="Q31" s="256"/>
      <c r="R31" s="262"/>
    </row>
    <row r="32" spans="1:18" s="4" customFormat="1" ht="60" x14ac:dyDescent="0.25">
      <c r="A32" s="93">
        <v>19</v>
      </c>
      <c r="B32" s="92">
        <v>1</v>
      </c>
      <c r="C32" s="92">
        <v>4</v>
      </c>
      <c r="D32" s="92">
        <v>2</v>
      </c>
      <c r="E32" s="87" t="s">
        <v>882</v>
      </c>
      <c r="F32" s="114" t="s">
        <v>883</v>
      </c>
      <c r="G32" s="92" t="s">
        <v>43</v>
      </c>
      <c r="H32" s="93" t="s">
        <v>140</v>
      </c>
      <c r="I32" s="93">
        <v>25</v>
      </c>
      <c r="J32" s="93" t="s">
        <v>884</v>
      </c>
      <c r="L32" s="93" t="s">
        <v>39</v>
      </c>
      <c r="M32" s="30"/>
      <c r="N32" s="107">
        <v>20080.75</v>
      </c>
      <c r="O32" s="30"/>
      <c r="P32" s="107">
        <v>20080.75</v>
      </c>
      <c r="Q32" s="93" t="s">
        <v>816</v>
      </c>
      <c r="R32" s="93" t="s">
        <v>817</v>
      </c>
    </row>
    <row r="33" spans="1:18" s="4" customFormat="1" ht="120" x14ac:dyDescent="0.25">
      <c r="A33" s="93">
        <v>20</v>
      </c>
      <c r="B33" s="93">
        <v>1</v>
      </c>
      <c r="C33" s="93">
        <v>4</v>
      </c>
      <c r="D33" s="93">
        <v>5</v>
      </c>
      <c r="E33" s="93" t="s">
        <v>885</v>
      </c>
      <c r="F33" s="93" t="s">
        <v>886</v>
      </c>
      <c r="G33" s="93" t="s">
        <v>43</v>
      </c>
      <c r="H33" s="93">
        <v>20</v>
      </c>
      <c r="I33" s="93" t="s">
        <v>887</v>
      </c>
      <c r="J33" s="93" t="s">
        <v>888</v>
      </c>
      <c r="K33" s="93"/>
      <c r="L33" s="93" t="s">
        <v>30</v>
      </c>
      <c r="M33" s="93"/>
      <c r="N33" s="93">
        <v>9620.2900000000009</v>
      </c>
      <c r="O33" s="93"/>
      <c r="P33" s="93">
        <v>9620.2900000000009</v>
      </c>
      <c r="Q33" s="93" t="s">
        <v>889</v>
      </c>
      <c r="R33" s="93" t="s">
        <v>817</v>
      </c>
    </row>
    <row r="34" spans="1:18" s="4" customFormat="1" ht="180" x14ac:dyDescent="0.25">
      <c r="A34" s="93">
        <v>21</v>
      </c>
      <c r="B34" s="93">
        <v>1</v>
      </c>
      <c r="C34" s="93">
        <v>4</v>
      </c>
      <c r="D34" s="93">
        <v>5</v>
      </c>
      <c r="E34" s="93" t="s">
        <v>890</v>
      </c>
      <c r="F34" s="93" t="s">
        <v>891</v>
      </c>
      <c r="G34" s="93" t="s">
        <v>892</v>
      </c>
      <c r="H34" s="93">
        <v>100</v>
      </c>
      <c r="I34" s="93" t="s">
        <v>887</v>
      </c>
      <c r="J34" s="93" t="s">
        <v>893</v>
      </c>
      <c r="K34" s="93"/>
      <c r="L34" s="93" t="s">
        <v>30</v>
      </c>
      <c r="M34" s="93"/>
      <c r="N34" s="93">
        <v>30139.43</v>
      </c>
      <c r="O34" s="54"/>
      <c r="P34" s="93">
        <v>30139.43</v>
      </c>
      <c r="Q34" s="93" t="s">
        <v>93</v>
      </c>
      <c r="R34" s="93" t="s">
        <v>817</v>
      </c>
    </row>
    <row r="35" spans="1:18" s="4" customFormat="1" ht="105" x14ac:dyDescent="0.25">
      <c r="A35" s="93">
        <v>22</v>
      </c>
      <c r="B35" s="93">
        <v>1</v>
      </c>
      <c r="C35" s="93">
        <v>4</v>
      </c>
      <c r="D35" s="93">
        <v>5</v>
      </c>
      <c r="E35" s="93" t="s">
        <v>894</v>
      </c>
      <c r="F35" s="93" t="s">
        <v>895</v>
      </c>
      <c r="G35" s="93" t="s">
        <v>896</v>
      </c>
      <c r="H35" s="93">
        <v>20</v>
      </c>
      <c r="I35" s="93" t="s">
        <v>887</v>
      </c>
      <c r="J35" s="93" t="s">
        <v>897</v>
      </c>
      <c r="K35" s="93"/>
      <c r="L35" s="93" t="s">
        <v>30</v>
      </c>
      <c r="M35" s="93"/>
      <c r="N35" s="93">
        <v>17611.2</v>
      </c>
      <c r="O35" s="54"/>
      <c r="P35" s="93">
        <v>17611.2</v>
      </c>
      <c r="Q35" s="93" t="s">
        <v>93</v>
      </c>
      <c r="R35" s="93" t="s">
        <v>817</v>
      </c>
    </row>
    <row r="36" spans="1:18" s="4" customFormat="1" ht="120" x14ac:dyDescent="0.25">
      <c r="A36" s="93">
        <v>23</v>
      </c>
      <c r="B36" s="93">
        <v>1</v>
      </c>
      <c r="C36" s="93">
        <v>4</v>
      </c>
      <c r="D36" s="93">
        <v>5</v>
      </c>
      <c r="E36" s="93" t="s">
        <v>898</v>
      </c>
      <c r="F36" s="93" t="s">
        <v>899</v>
      </c>
      <c r="G36" s="93" t="s">
        <v>56</v>
      </c>
      <c r="H36" s="93">
        <v>120</v>
      </c>
      <c r="I36" s="93" t="s">
        <v>887</v>
      </c>
      <c r="J36" s="93" t="s">
        <v>900</v>
      </c>
      <c r="K36" s="93"/>
      <c r="L36" s="93" t="s">
        <v>30</v>
      </c>
      <c r="M36" s="93"/>
      <c r="N36" s="93">
        <v>22735.06</v>
      </c>
      <c r="O36" s="93"/>
      <c r="P36" s="93">
        <v>22735.06</v>
      </c>
      <c r="Q36" s="93" t="s">
        <v>93</v>
      </c>
      <c r="R36" s="93" t="s">
        <v>817</v>
      </c>
    </row>
    <row r="37" spans="1:18" s="82" customFormat="1" x14ac:dyDescent="0.25">
      <c r="F37" s="192"/>
      <c r="M37" s="91"/>
      <c r="N37" s="91"/>
      <c r="O37" s="91"/>
      <c r="P37" s="91"/>
    </row>
    <row r="38" spans="1:18" s="82" customFormat="1" hidden="1" x14ac:dyDescent="0.25">
      <c r="F38" s="192"/>
      <c r="M38" s="91"/>
      <c r="N38" s="91"/>
      <c r="O38" s="91"/>
      <c r="P38" s="91"/>
    </row>
    <row r="39" spans="1:18" s="82" customFormat="1" hidden="1" x14ac:dyDescent="0.25">
      <c r="F39" s="192"/>
      <c r="M39" s="91"/>
      <c r="N39" s="91"/>
      <c r="O39" s="91"/>
      <c r="P39" s="91"/>
    </row>
    <row r="40" spans="1:18" s="82" customFormat="1" hidden="1" x14ac:dyDescent="0.25">
      <c r="F40" s="192"/>
      <c r="K40" s="308" t="s">
        <v>45</v>
      </c>
      <c r="L40" s="308"/>
      <c r="M40" s="308"/>
      <c r="N40" s="308"/>
      <c r="O40" s="308" t="s">
        <v>46</v>
      </c>
      <c r="P40" s="308"/>
      <c r="Q40" s="308"/>
      <c r="R40" s="308"/>
    </row>
    <row r="41" spans="1:18" s="82" customFormat="1" hidden="1" x14ac:dyDescent="0.25">
      <c r="F41" s="192"/>
      <c r="K41" s="308" t="s">
        <v>321</v>
      </c>
      <c r="L41" s="308"/>
      <c r="M41" s="308" t="s">
        <v>322</v>
      </c>
      <c r="N41" s="308"/>
      <c r="O41" s="308" t="s">
        <v>321</v>
      </c>
      <c r="P41" s="308"/>
      <c r="Q41" s="308" t="s">
        <v>322</v>
      </c>
      <c r="R41" s="308"/>
    </row>
    <row r="42" spans="1:18" s="82" customFormat="1" hidden="1" x14ac:dyDescent="0.25">
      <c r="F42" s="192"/>
      <c r="K42" s="83" t="s">
        <v>47</v>
      </c>
      <c r="L42" s="83" t="s">
        <v>48</v>
      </c>
      <c r="M42" s="83" t="s">
        <v>49</v>
      </c>
      <c r="N42" s="83" t="s">
        <v>48</v>
      </c>
      <c r="O42" s="83" t="s">
        <v>49</v>
      </c>
      <c r="P42" s="83" t="s">
        <v>48</v>
      </c>
      <c r="Q42" s="83" t="s">
        <v>47</v>
      </c>
      <c r="R42" s="83" t="s">
        <v>48</v>
      </c>
    </row>
    <row r="43" spans="1:18" s="82" customFormat="1" hidden="1" x14ac:dyDescent="0.25">
      <c r="F43" s="192"/>
      <c r="J43" s="84" t="s">
        <v>50</v>
      </c>
      <c r="K43" s="85">
        <v>18</v>
      </c>
      <c r="L43" s="86">
        <v>322693.76000000001</v>
      </c>
      <c r="M43" s="85">
        <v>4</v>
      </c>
      <c r="N43" s="86">
        <v>80105.98</v>
      </c>
      <c r="O43" s="85">
        <v>1</v>
      </c>
      <c r="P43" s="125">
        <v>45250</v>
      </c>
      <c r="Q43" s="85" t="s">
        <v>51</v>
      </c>
      <c r="R43" s="125" t="s">
        <v>51</v>
      </c>
    </row>
    <row r="44" spans="1:18" s="82" customFormat="1" hidden="1" x14ac:dyDescent="0.25">
      <c r="F44" s="192"/>
      <c r="J44" s="84" t="s">
        <v>52</v>
      </c>
      <c r="K44" s="84">
        <v>18</v>
      </c>
      <c r="L44" s="84">
        <v>322693.76000000001</v>
      </c>
      <c r="M44" s="85">
        <v>4</v>
      </c>
      <c r="N44" s="85">
        <v>80105.98</v>
      </c>
      <c r="O44" s="85">
        <v>1</v>
      </c>
      <c r="P44" s="85">
        <v>45250</v>
      </c>
      <c r="Q44" s="84"/>
      <c r="R44" s="84"/>
    </row>
    <row r="45" spans="1:18" s="82" customFormat="1" hidden="1" x14ac:dyDescent="0.25">
      <c r="F45" s="192"/>
      <c r="M45" s="91"/>
      <c r="N45" s="91"/>
      <c r="O45" s="91"/>
      <c r="P45" s="91"/>
    </row>
    <row r="46" spans="1:18" s="82" customFormat="1" hidden="1" x14ac:dyDescent="0.25">
      <c r="F46" s="192"/>
      <c r="M46" s="91"/>
      <c r="N46" s="91"/>
      <c r="O46" s="91"/>
      <c r="P46" s="91"/>
    </row>
    <row r="47" spans="1:18" s="82" customFormat="1" hidden="1" x14ac:dyDescent="0.25">
      <c r="F47" s="192"/>
      <c r="M47" s="91"/>
      <c r="N47" s="91"/>
      <c r="O47" s="91"/>
      <c r="P47" s="91"/>
    </row>
    <row r="48" spans="1:18" s="82" customFormat="1" hidden="1" x14ac:dyDescent="0.25">
      <c r="F48" s="192"/>
      <c r="M48" s="91"/>
      <c r="N48" s="91"/>
      <c r="O48" s="91"/>
      <c r="P48" s="91"/>
    </row>
    <row r="49" spans="6:16" s="82" customFormat="1" x14ac:dyDescent="0.25">
      <c r="F49" s="192"/>
      <c r="M49" s="238" t="s">
        <v>45</v>
      </c>
      <c r="N49" s="239"/>
      <c r="O49" s="239" t="s">
        <v>46</v>
      </c>
      <c r="P49" s="265"/>
    </row>
    <row r="50" spans="6:16" s="82" customFormat="1" x14ac:dyDescent="0.25">
      <c r="F50" s="192"/>
      <c r="M50" s="83" t="s">
        <v>1211</v>
      </c>
      <c r="N50" s="83" t="s">
        <v>1210</v>
      </c>
      <c r="O50" s="83" t="s">
        <v>1211</v>
      </c>
      <c r="P50" s="83" t="s">
        <v>1210</v>
      </c>
    </row>
    <row r="51" spans="6:16" s="82" customFormat="1" x14ac:dyDescent="0.25">
      <c r="F51" s="192"/>
      <c r="L51" s="84" t="s">
        <v>50</v>
      </c>
      <c r="M51" s="126">
        <v>22</v>
      </c>
      <c r="N51" s="86">
        <v>402799.74</v>
      </c>
      <c r="O51" s="85">
        <v>1</v>
      </c>
      <c r="P51" s="145">
        <v>45250</v>
      </c>
    </row>
    <row r="52" spans="6:16" s="82" customFormat="1" x14ac:dyDescent="0.25">
      <c r="F52" s="192"/>
      <c r="L52" s="84" t="s">
        <v>52</v>
      </c>
      <c r="M52" s="126"/>
      <c r="N52" s="86"/>
      <c r="O52" s="85"/>
      <c r="P52" s="145"/>
    </row>
    <row r="53" spans="6:16" s="82" customFormat="1" x14ac:dyDescent="0.25">
      <c r="F53" s="192"/>
      <c r="M53" s="91"/>
      <c r="N53" s="91"/>
      <c r="O53" s="91"/>
      <c r="P53" s="91"/>
    </row>
    <row r="54" spans="6:16" s="82" customFormat="1" x14ac:dyDescent="0.25">
      <c r="F54" s="192"/>
      <c r="M54" s="91"/>
      <c r="N54" s="91"/>
      <c r="O54" s="91"/>
      <c r="P54" s="91"/>
    </row>
    <row r="55" spans="6:16" s="82" customFormat="1" x14ac:dyDescent="0.25">
      <c r="F55" s="192"/>
      <c r="M55" s="91"/>
      <c r="N55" s="91"/>
      <c r="O55" s="91"/>
      <c r="P55" s="91"/>
    </row>
    <row r="56" spans="6:16" s="82" customFormat="1" x14ac:dyDescent="0.25">
      <c r="F56" s="192"/>
      <c r="M56" s="91"/>
      <c r="N56" s="91"/>
      <c r="O56" s="91"/>
      <c r="P56" s="91"/>
    </row>
    <row r="57" spans="6:16" s="82" customFormat="1" x14ac:dyDescent="0.25">
      <c r="F57" s="192"/>
      <c r="M57" s="91"/>
      <c r="N57" s="91"/>
      <c r="O57" s="91"/>
      <c r="P57" s="91"/>
    </row>
    <row r="58" spans="6:16" s="82" customFormat="1" x14ac:dyDescent="0.25">
      <c r="F58" s="192"/>
      <c r="M58" s="91"/>
      <c r="N58" s="91"/>
      <c r="O58" s="91"/>
      <c r="P58" s="91"/>
    </row>
    <row r="59" spans="6:16" s="82" customFormat="1" x14ac:dyDescent="0.25">
      <c r="F59" s="192"/>
      <c r="M59" s="91"/>
      <c r="N59" s="91"/>
      <c r="O59" s="91"/>
      <c r="P59" s="91"/>
    </row>
    <row r="60" spans="6:16" s="82" customFormat="1" x14ac:dyDescent="0.25">
      <c r="F60" s="192"/>
      <c r="M60" s="91"/>
      <c r="N60" s="91"/>
      <c r="O60" s="91"/>
      <c r="P60" s="91"/>
    </row>
    <row r="61" spans="6:16" s="82" customFormat="1" x14ac:dyDescent="0.25">
      <c r="F61" s="192"/>
      <c r="M61" s="91"/>
      <c r="N61" s="91"/>
      <c r="O61" s="91"/>
      <c r="P61" s="91"/>
    </row>
    <row r="62" spans="6:16" s="82" customFormat="1" x14ac:dyDescent="0.25">
      <c r="F62" s="192"/>
      <c r="M62" s="91"/>
      <c r="N62" s="91"/>
      <c r="O62" s="91"/>
      <c r="P62" s="91"/>
    </row>
    <row r="63" spans="6:16" s="82" customFormat="1" x14ac:dyDescent="0.25">
      <c r="F63" s="192"/>
      <c r="M63" s="91"/>
      <c r="N63" s="91"/>
      <c r="O63" s="91"/>
      <c r="P63" s="91"/>
    </row>
    <row r="64" spans="6:16" s="82" customFormat="1" x14ac:dyDescent="0.25">
      <c r="F64" s="192"/>
      <c r="M64" s="91"/>
      <c r="N64" s="91"/>
      <c r="O64" s="91"/>
      <c r="P64" s="91"/>
    </row>
    <row r="65" spans="6:16" s="82" customFormat="1" x14ac:dyDescent="0.25">
      <c r="F65" s="192"/>
      <c r="M65" s="91"/>
      <c r="N65" s="91"/>
      <c r="O65" s="91"/>
      <c r="P65" s="91"/>
    </row>
    <row r="66" spans="6:16" s="82" customFormat="1" x14ac:dyDescent="0.25">
      <c r="F66" s="192"/>
      <c r="M66" s="91"/>
      <c r="N66" s="91"/>
      <c r="O66" s="91"/>
      <c r="P66" s="91"/>
    </row>
    <row r="67" spans="6:16" s="82" customFormat="1" x14ac:dyDescent="0.25">
      <c r="F67" s="192"/>
      <c r="M67" s="91"/>
      <c r="N67" s="91"/>
      <c r="O67" s="91"/>
      <c r="P67" s="91"/>
    </row>
    <row r="68" spans="6:16" s="82" customFormat="1" x14ac:dyDescent="0.25">
      <c r="F68" s="192"/>
      <c r="M68" s="91"/>
      <c r="N68" s="91"/>
      <c r="O68" s="91"/>
      <c r="P68" s="91"/>
    </row>
    <row r="69" spans="6:16" s="82" customFormat="1" x14ac:dyDescent="0.25">
      <c r="F69" s="192"/>
      <c r="M69" s="91"/>
      <c r="N69" s="91"/>
      <c r="O69" s="91"/>
      <c r="P69" s="91"/>
    </row>
    <row r="70" spans="6:16" s="82" customFormat="1" x14ac:dyDescent="0.25">
      <c r="F70" s="192"/>
      <c r="M70" s="91"/>
      <c r="N70" s="91"/>
      <c r="O70" s="91"/>
      <c r="P70" s="91"/>
    </row>
    <row r="71" spans="6:16" s="82" customFormat="1" x14ac:dyDescent="0.25">
      <c r="F71" s="192"/>
      <c r="M71" s="91"/>
      <c r="N71" s="91"/>
      <c r="O71" s="91"/>
      <c r="P71" s="91"/>
    </row>
    <row r="72" spans="6:16" s="82" customFormat="1" x14ac:dyDescent="0.25">
      <c r="F72" s="192"/>
      <c r="M72" s="91"/>
      <c r="N72" s="91"/>
      <c r="O72" s="91"/>
      <c r="P72" s="91"/>
    </row>
    <row r="73" spans="6:16" s="82" customFormat="1" x14ac:dyDescent="0.25">
      <c r="F73" s="192"/>
      <c r="M73" s="91"/>
      <c r="N73" s="91"/>
      <c r="O73" s="91"/>
      <c r="P73" s="91"/>
    </row>
    <row r="74" spans="6:16" s="82" customFormat="1" x14ac:dyDescent="0.25">
      <c r="F74" s="192"/>
      <c r="M74" s="91"/>
      <c r="N74" s="91"/>
      <c r="O74" s="91"/>
      <c r="P74" s="91"/>
    </row>
    <row r="75" spans="6:16" s="82" customFormat="1" x14ac:dyDescent="0.25">
      <c r="F75" s="192"/>
      <c r="M75" s="91"/>
      <c r="N75" s="91"/>
      <c r="O75" s="91"/>
      <c r="P75" s="91"/>
    </row>
    <row r="76" spans="6:16" s="82" customFormat="1" x14ac:dyDescent="0.25">
      <c r="F76" s="192"/>
      <c r="M76" s="91"/>
      <c r="N76" s="91"/>
      <c r="O76" s="91"/>
      <c r="P76" s="91"/>
    </row>
    <row r="77" spans="6:16" s="82" customFormat="1" x14ac:dyDescent="0.25">
      <c r="F77" s="192"/>
      <c r="M77" s="91"/>
      <c r="N77" s="91"/>
      <c r="O77" s="91"/>
      <c r="P77" s="91"/>
    </row>
    <row r="78" spans="6:16" s="82" customFormat="1" x14ac:dyDescent="0.25">
      <c r="F78" s="192"/>
      <c r="M78" s="91"/>
      <c r="N78" s="91"/>
      <c r="O78" s="91"/>
      <c r="P78" s="91"/>
    </row>
    <row r="79" spans="6:16" s="82" customFormat="1" x14ac:dyDescent="0.25">
      <c r="F79" s="192"/>
      <c r="M79" s="91"/>
      <c r="N79" s="91"/>
      <c r="O79" s="91"/>
      <c r="P79" s="91"/>
    </row>
    <row r="80" spans="6:16" s="82" customFormat="1" x14ac:dyDescent="0.25">
      <c r="F80" s="192"/>
      <c r="M80" s="91"/>
      <c r="N80" s="91"/>
      <c r="O80" s="91"/>
      <c r="P80" s="91"/>
    </row>
    <row r="81" spans="6:16" s="82" customFormat="1" x14ac:dyDescent="0.25">
      <c r="F81" s="192"/>
      <c r="M81" s="91"/>
      <c r="N81" s="91"/>
      <c r="O81" s="91"/>
      <c r="P81" s="91"/>
    </row>
    <row r="82" spans="6:16" s="82" customFormat="1" x14ac:dyDescent="0.25">
      <c r="F82" s="192"/>
      <c r="M82" s="91"/>
      <c r="N82" s="91"/>
      <c r="O82" s="91"/>
      <c r="P82" s="91"/>
    </row>
    <row r="83" spans="6:16" s="82" customFormat="1" x14ac:dyDescent="0.25">
      <c r="F83" s="192"/>
      <c r="M83" s="91"/>
      <c r="N83" s="91"/>
      <c r="O83" s="91"/>
      <c r="P83" s="91"/>
    </row>
    <row r="84" spans="6:16" s="82" customFormat="1" x14ac:dyDescent="0.25">
      <c r="F84" s="192"/>
      <c r="M84" s="91"/>
      <c r="N84" s="91"/>
      <c r="O84" s="91"/>
      <c r="P84" s="91"/>
    </row>
    <row r="85" spans="6:16" s="82" customFormat="1" x14ac:dyDescent="0.25">
      <c r="F85" s="192"/>
      <c r="M85" s="91"/>
      <c r="N85" s="91"/>
      <c r="O85" s="91"/>
      <c r="P85" s="91"/>
    </row>
    <row r="86" spans="6:16" s="82" customFormat="1" x14ac:dyDescent="0.25">
      <c r="F86" s="192"/>
      <c r="M86" s="91"/>
      <c r="N86" s="91"/>
      <c r="O86" s="91"/>
      <c r="P86" s="91"/>
    </row>
    <row r="87" spans="6:16" s="82" customFormat="1" x14ac:dyDescent="0.25">
      <c r="F87" s="192"/>
      <c r="M87" s="91"/>
      <c r="N87" s="91"/>
      <c r="O87" s="91"/>
      <c r="P87" s="91"/>
    </row>
    <row r="88" spans="6:16" s="82" customFormat="1" x14ac:dyDescent="0.25">
      <c r="F88" s="192"/>
      <c r="M88" s="91"/>
      <c r="N88" s="91"/>
      <c r="O88" s="91"/>
      <c r="P88" s="91"/>
    </row>
    <row r="89" spans="6:16" s="82" customFormat="1" x14ac:dyDescent="0.25">
      <c r="F89" s="192"/>
      <c r="M89" s="91"/>
      <c r="N89" s="91"/>
      <c r="O89" s="91"/>
      <c r="P89" s="91"/>
    </row>
    <row r="90" spans="6:16" s="82" customFormat="1" x14ac:dyDescent="0.25">
      <c r="F90" s="192"/>
      <c r="M90" s="91"/>
      <c r="N90" s="91"/>
      <c r="O90" s="91"/>
      <c r="P90" s="91"/>
    </row>
    <row r="91" spans="6:16" s="82" customFormat="1" x14ac:dyDescent="0.25">
      <c r="F91" s="192"/>
      <c r="M91" s="91"/>
      <c r="N91" s="91"/>
      <c r="O91" s="91"/>
      <c r="P91" s="91"/>
    </row>
    <row r="92" spans="6:16" s="82" customFormat="1" x14ac:dyDescent="0.25">
      <c r="F92" s="192"/>
      <c r="M92" s="91"/>
      <c r="N92" s="91"/>
      <c r="O92" s="91"/>
      <c r="P92" s="91"/>
    </row>
    <row r="93" spans="6:16" s="82" customFormat="1" x14ac:dyDescent="0.25">
      <c r="F93" s="192"/>
      <c r="M93" s="91"/>
      <c r="N93" s="91"/>
      <c r="O93" s="91"/>
      <c r="P93" s="91"/>
    </row>
    <row r="94" spans="6:16" s="82" customFormat="1" x14ac:dyDescent="0.25">
      <c r="F94" s="192"/>
      <c r="M94" s="91"/>
      <c r="N94" s="91"/>
      <c r="O94" s="91"/>
      <c r="P94" s="91"/>
    </row>
    <row r="95" spans="6:16" s="82" customFormat="1" x14ac:dyDescent="0.25">
      <c r="F95" s="192"/>
      <c r="M95" s="91"/>
      <c r="N95" s="91"/>
      <c r="O95" s="91"/>
      <c r="P95" s="91"/>
    </row>
    <row r="96" spans="6:16" s="82" customFormat="1" x14ac:dyDescent="0.25">
      <c r="F96" s="192"/>
      <c r="M96" s="91"/>
      <c r="N96" s="91"/>
      <c r="O96" s="91"/>
      <c r="P96" s="91"/>
    </row>
    <row r="97" spans="6:16" s="82" customFormat="1" x14ac:dyDescent="0.25">
      <c r="F97" s="192"/>
      <c r="M97" s="91"/>
      <c r="N97" s="91"/>
      <c r="O97" s="91"/>
      <c r="P97" s="91"/>
    </row>
    <row r="98" spans="6:16" s="82" customFormat="1" x14ac:dyDescent="0.25">
      <c r="F98" s="192"/>
      <c r="M98" s="91"/>
      <c r="N98" s="91"/>
      <c r="O98" s="91"/>
      <c r="P98" s="91"/>
    </row>
    <row r="99" spans="6:16" s="82" customFormat="1" x14ac:dyDescent="0.25">
      <c r="F99" s="192"/>
      <c r="M99" s="91"/>
      <c r="N99" s="91"/>
      <c r="O99" s="91"/>
      <c r="P99" s="91"/>
    </row>
    <row r="100" spans="6:16" s="82" customFormat="1" x14ac:dyDescent="0.25">
      <c r="F100" s="192"/>
      <c r="M100" s="91"/>
      <c r="N100" s="91"/>
      <c r="O100" s="91"/>
      <c r="P100" s="91"/>
    </row>
    <row r="101" spans="6:16" s="82" customFormat="1" x14ac:dyDescent="0.25">
      <c r="F101" s="192"/>
      <c r="M101" s="91"/>
      <c r="N101" s="91"/>
      <c r="O101" s="91"/>
      <c r="P101" s="91"/>
    </row>
    <row r="102" spans="6:16" s="82" customFormat="1" x14ac:dyDescent="0.25">
      <c r="F102" s="192"/>
      <c r="M102" s="91"/>
      <c r="N102" s="91"/>
      <c r="O102" s="91"/>
      <c r="P102" s="91"/>
    </row>
    <row r="103" spans="6:16" s="82" customFormat="1" x14ac:dyDescent="0.25">
      <c r="F103" s="192"/>
      <c r="M103" s="91"/>
      <c r="N103" s="91"/>
      <c r="O103" s="91"/>
      <c r="P103" s="91"/>
    </row>
    <row r="104" spans="6:16" s="82" customFormat="1" x14ac:dyDescent="0.25">
      <c r="F104" s="192"/>
      <c r="M104" s="91"/>
      <c r="N104" s="91"/>
      <c r="O104" s="91"/>
      <c r="P104" s="91"/>
    </row>
    <row r="105" spans="6:16" s="82" customFormat="1" x14ac:dyDescent="0.25">
      <c r="F105" s="192"/>
      <c r="M105" s="91"/>
      <c r="N105" s="91"/>
      <c r="O105" s="91"/>
      <c r="P105" s="91"/>
    </row>
    <row r="106" spans="6:16" s="82" customFormat="1" x14ac:dyDescent="0.25">
      <c r="F106" s="192"/>
      <c r="M106" s="91"/>
      <c r="N106" s="91"/>
      <c r="O106" s="91"/>
      <c r="P106" s="91"/>
    </row>
    <row r="107" spans="6:16" s="82" customFormat="1" x14ac:dyDescent="0.25">
      <c r="F107" s="192"/>
      <c r="M107" s="91"/>
      <c r="N107" s="91"/>
      <c r="O107" s="91"/>
      <c r="P107" s="91"/>
    </row>
    <row r="108" spans="6:16" s="82" customFormat="1" x14ac:dyDescent="0.25">
      <c r="F108" s="192"/>
      <c r="M108" s="91"/>
      <c r="N108" s="91"/>
      <c r="O108" s="91"/>
      <c r="P108" s="91"/>
    </row>
    <row r="109" spans="6:16" s="82" customFormat="1" x14ac:dyDescent="0.25">
      <c r="F109" s="192"/>
      <c r="M109" s="91"/>
      <c r="N109" s="91"/>
      <c r="O109" s="91"/>
      <c r="P109" s="91"/>
    </row>
    <row r="110" spans="6:16" s="82" customFormat="1" x14ac:dyDescent="0.25">
      <c r="F110" s="192"/>
      <c r="M110" s="91"/>
      <c r="N110" s="91"/>
      <c r="O110" s="91"/>
      <c r="P110" s="91"/>
    </row>
    <row r="111" spans="6:16" s="82" customFormat="1" x14ac:dyDescent="0.25">
      <c r="F111" s="192"/>
      <c r="M111" s="91"/>
      <c r="N111" s="91"/>
      <c r="O111" s="91"/>
      <c r="P111" s="91"/>
    </row>
    <row r="112" spans="6:16" s="82" customFormat="1" x14ac:dyDescent="0.25">
      <c r="F112" s="192"/>
      <c r="M112" s="91"/>
      <c r="N112" s="91"/>
      <c r="O112" s="91"/>
      <c r="P112" s="91"/>
    </row>
    <row r="113" spans="6:16" s="82" customFormat="1" x14ac:dyDescent="0.25">
      <c r="F113" s="192"/>
      <c r="M113" s="91"/>
      <c r="N113" s="91"/>
      <c r="O113" s="91"/>
      <c r="P113" s="91"/>
    </row>
    <row r="114" spans="6:16" s="82" customFormat="1" x14ac:dyDescent="0.25">
      <c r="F114" s="192"/>
      <c r="M114" s="91"/>
      <c r="N114" s="91"/>
      <c r="O114" s="91"/>
      <c r="P114" s="91"/>
    </row>
    <row r="115" spans="6:16" s="82" customFormat="1" x14ac:dyDescent="0.25">
      <c r="F115" s="192"/>
      <c r="M115" s="91"/>
      <c r="N115" s="91"/>
      <c r="O115" s="91"/>
      <c r="P115" s="91"/>
    </row>
    <row r="116" spans="6:16" s="82" customFormat="1" x14ac:dyDescent="0.25">
      <c r="F116" s="192"/>
      <c r="M116" s="91"/>
      <c r="N116" s="91"/>
      <c r="O116" s="91"/>
      <c r="P116" s="91"/>
    </row>
    <row r="117" spans="6:16" s="82" customFormat="1" x14ac:dyDescent="0.25">
      <c r="F117" s="192"/>
      <c r="M117" s="91"/>
      <c r="N117" s="91"/>
      <c r="O117" s="91"/>
      <c r="P117" s="91"/>
    </row>
    <row r="118" spans="6:16" s="82" customFormat="1" x14ac:dyDescent="0.25">
      <c r="F118" s="192"/>
      <c r="M118" s="91"/>
      <c r="N118" s="91"/>
      <c r="O118" s="91"/>
      <c r="P118" s="91"/>
    </row>
    <row r="119" spans="6:16" s="82" customFormat="1" x14ac:dyDescent="0.25">
      <c r="F119" s="192"/>
      <c r="M119" s="91"/>
      <c r="N119" s="91"/>
      <c r="O119" s="91"/>
      <c r="P119" s="91"/>
    </row>
    <row r="120" spans="6:16" s="82" customFormat="1" x14ac:dyDescent="0.25">
      <c r="F120" s="192"/>
      <c r="M120" s="91"/>
      <c r="N120" s="91"/>
      <c r="O120" s="91"/>
      <c r="P120" s="91"/>
    </row>
    <row r="121" spans="6:16" s="82" customFormat="1" x14ac:dyDescent="0.25">
      <c r="F121" s="192"/>
      <c r="M121" s="91"/>
      <c r="N121" s="91"/>
      <c r="O121" s="91"/>
      <c r="P121" s="91"/>
    </row>
    <row r="122" spans="6:16" s="82" customFormat="1" x14ac:dyDescent="0.25">
      <c r="F122" s="192"/>
      <c r="M122" s="91"/>
      <c r="N122" s="91"/>
      <c r="O122" s="91"/>
      <c r="P122" s="91"/>
    </row>
    <row r="123" spans="6:16" s="82" customFormat="1" x14ac:dyDescent="0.25">
      <c r="F123" s="192"/>
      <c r="M123" s="91"/>
      <c r="N123" s="91"/>
      <c r="O123" s="91"/>
      <c r="P123" s="91"/>
    </row>
    <row r="124" spans="6:16" s="82" customFormat="1" x14ac:dyDescent="0.25">
      <c r="F124" s="192"/>
      <c r="M124" s="91"/>
      <c r="N124" s="91"/>
      <c r="O124" s="91"/>
      <c r="P124" s="91"/>
    </row>
    <row r="125" spans="6:16" s="82" customFormat="1" x14ac:dyDescent="0.25">
      <c r="F125" s="192"/>
      <c r="M125" s="91"/>
      <c r="N125" s="91"/>
      <c r="O125" s="91"/>
      <c r="P125" s="91"/>
    </row>
    <row r="126" spans="6:16" s="82" customFormat="1" x14ac:dyDescent="0.25">
      <c r="F126" s="192"/>
      <c r="M126" s="91"/>
      <c r="N126" s="91"/>
      <c r="O126" s="91"/>
      <c r="P126" s="91"/>
    </row>
    <row r="127" spans="6:16" s="82" customFormat="1" x14ac:dyDescent="0.25">
      <c r="F127" s="192"/>
      <c r="M127" s="91"/>
      <c r="N127" s="91"/>
      <c r="O127" s="91"/>
      <c r="P127" s="91"/>
    </row>
    <row r="128" spans="6:16" s="82" customFormat="1" x14ac:dyDescent="0.25">
      <c r="F128" s="192"/>
      <c r="M128" s="91"/>
      <c r="N128" s="91"/>
      <c r="O128" s="91"/>
      <c r="P128" s="91"/>
    </row>
    <row r="129" spans="6:16" s="82" customFormat="1" x14ac:dyDescent="0.25">
      <c r="F129" s="192"/>
      <c r="M129" s="91"/>
      <c r="N129" s="91"/>
      <c r="O129" s="91"/>
      <c r="P129" s="91"/>
    </row>
    <row r="130" spans="6:16" s="82" customFormat="1" x14ac:dyDescent="0.25">
      <c r="F130" s="192"/>
      <c r="M130" s="91"/>
      <c r="N130" s="91"/>
      <c r="O130" s="91"/>
      <c r="P130" s="91"/>
    </row>
    <row r="131" spans="6:16" s="82" customFormat="1" x14ac:dyDescent="0.25">
      <c r="F131" s="192"/>
      <c r="M131" s="91"/>
      <c r="N131" s="91"/>
      <c r="O131" s="91"/>
      <c r="P131" s="91"/>
    </row>
    <row r="132" spans="6:16" s="82" customFormat="1" x14ac:dyDescent="0.25">
      <c r="F132" s="192"/>
      <c r="M132" s="91"/>
      <c r="N132" s="91"/>
      <c r="O132" s="91"/>
      <c r="P132" s="91"/>
    </row>
    <row r="133" spans="6:16" s="82" customFormat="1" x14ac:dyDescent="0.25">
      <c r="F133" s="192"/>
      <c r="M133" s="91"/>
      <c r="N133" s="91"/>
      <c r="O133" s="91"/>
      <c r="P133" s="91"/>
    </row>
    <row r="134" spans="6:16" s="82" customFormat="1" x14ac:dyDescent="0.25">
      <c r="F134" s="192"/>
      <c r="M134" s="91"/>
      <c r="N134" s="91"/>
      <c r="O134" s="91"/>
      <c r="P134" s="91"/>
    </row>
    <row r="135" spans="6:16" s="82" customFormat="1" x14ac:dyDescent="0.25">
      <c r="F135" s="192"/>
      <c r="M135" s="91"/>
      <c r="N135" s="91"/>
      <c r="O135" s="91"/>
      <c r="P135" s="91"/>
    </row>
    <row r="136" spans="6:16" x14ac:dyDescent="0.25">
      <c r="F136" s="55"/>
      <c r="M136" s="10"/>
      <c r="N136" s="10"/>
      <c r="O136" s="10"/>
      <c r="P136" s="10"/>
    </row>
    <row r="137" spans="6:16" x14ac:dyDescent="0.25">
      <c r="F137" s="55"/>
      <c r="M137" s="10"/>
      <c r="N137" s="10"/>
      <c r="O137" s="10"/>
      <c r="P137" s="10"/>
    </row>
    <row r="138" spans="6:16" x14ac:dyDescent="0.25">
      <c r="F138" s="55"/>
      <c r="M138" s="10"/>
      <c r="N138" s="10"/>
      <c r="O138" s="10"/>
      <c r="P138" s="10"/>
    </row>
    <row r="139" spans="6:16" x14ac:dyDescent="0.25">
      <c r="F139" s="55"/>
      <c r="M139" s="10"/>
      <c r="N139" s="10"/>
      <c r="O139" s="10"/>
      <c r="P139" s="10"/>
    </row>
    <row r="140" spans="6:16" x14ac:dyDescent="0.25">
      <c r="F140" s="55"/>
      <c r="M140" s="10"/>
      <c r="N140" s="10"/>
      <c r="O140" s="10"/>
      <c r="P140" s="10"/>
    </row>
    <row r="141" spans="6:16" x14ac:dyDescent="0.25">
      <c r="F141" s="55"/>
      <c r="M141" s="10"/>
      <c r="N141" s="10"/>
      <c r="O141" s="10"/>
      <c r="P141" s="10"/>
    </row>
    <row r="142" spans="6:16" x14ac:dyDescent="0.25">
      <c r="F142" s="55"/>
      <c r="M142" s="10"/>
      <c r="N142" s="10"/>
      <c r="O142" s="10"/>
      <c r="P142" s="10"/>
    </row>
    <row r="143" spans="6:16" x14ac:dyDescent="0.25">
      <c r="F143" s="55"/>
      <c r="M143" s="10"/>
      <c r="N143" s="10"/>
      <c r="O143" s="10"/>
      <c r="P143" s="10"/>
    </row>
    <row r="144" spans="6:16" x14ac:dyDescent="0.25">
      <c r="F144" s="55"/>
      <c r="M144" s="10"/>
      <c r="N144" s="10"/>
      <c r="O144" s="10"/>
      <c r="P144" s="10"/>
    </row>
    <row r="145" spans="6:16" x14ac:dyDescent="0.25">
      <c r="F145" s="55"/>
      <c r="M145" s="10"/>
      <c r="N145" s="10"/>
      <c r="O145" s="10"/>
      <c r="P145" s="10"/>
    </row>
    <row r="146" spans="6:16" x14ac:dyDescent="0.25">
      <c r="F146" s="55"/>
      <c r="M146" s="10"/>
      <c r="N146" s="10"/>
      <c r="O146" s="10"/>
      <c r="P146" s="10"/>
    </row>
    <row r="147" spans="6:16" x14ac:dyDescent="0.25">
      <c r="F147" s="55"/>
      <c r="M147" s="10"/>
      <c r="N147" s="10"/>
      <c r="O147" s="10"/>
      <c r="P147" s="10"/>
    </row>
    <row r="148" spans="6:16" x14ac:dyDescent="0.25">
      <c r="F148" s="55"/>
      <c r="M148" s="10"/>
      <c r="N148" s="10"/>
      <c r="O148" s="10"/>
      <c r="P148" s="10"/>
    </row>
    <row r="149" spans="6:16" x14ac:dyDescent="0.25">
      <c r="F149" s="55"/>
      <c r="M149" s="10"/>
      <c r="N149" s="10"/>
      <c r="O149" s="10"/>
      <c r="P149" s="10"/>
    </row>
    <row r="150" spans="6:16" x14ac:dyDescent="0.25">
      <c r="F150" s="55"/>
      <c r="M150" s="10"/>
      <c r="N150" s="10"/>
      <c r="O150" s="10"/>
      <c r="P150" s="10"/>
    </row>
    <row r="151" spans="6:16" x14ac:dyDescent="0.25">
      <c r="F151" s="55"/>
      <c r="M151" s="10"/>
      <c r="N151" s="10"/>
      <c r="O151" s="10"/>
      <c r="P151" s="10"/>
    </row>
    <row r="152" spans="6:16" x14ac:dyDescent="0.25">
      <c r="F152" s="55"/>
      <c r="M152" s="10"/>
      <c r="N152" s="10"/>
      <c r="O152" s="10"/>
      <c r="P152" s="10"/>
    </row>
    <row r="153" spans="6:16" x14ac:dyDescent="0.25">
      <c r="F153" s="55"/>
      <c r="M153" s="10"/>
      <c r="N153" s="10"/>
      <c r="O153" s="10"/>
      <c r="P153" s="10"/>
    </row>
    <row r="154" spans="6:16" x14ac:dyDescent="0.25">
      <c r="F154" s="55"/>
      <c r="M154" s="10"/>
      <c r="N154" s="10"/>
      <c r="O154" s="10"/>
      <c r="P154" s="10"/>
    </row>
    <row r="155" spans="6:16" x14ac:dyDescent="0.25">
      <c r="F155" s="55"/>
      <c r="M155" s="10"/>
      <c r="N155" s="10"/>
      <c r="O155" s="10"/>
      <c r="P155" s="10"/>
    </row>
    <row r="156" spans="6:16" x14ac:dyDescent="0.25">
      <c r="F156" s="55"/>
      <c r="M156" s="10"/>
      <c r="N156" s="10"/>
      <c r="O156" s="10"/>
      <c r="P156" s="10"/>
    </row>
    <row r="157" spans="6:16" x14ac:dyDescent="0.25">
      <c r="F157" s="55"/>
      <c r="M157" s="10"/>
      <c r="N157" s="10"/>
      <c r="O157" s="10"/>
      <c r="P157" s="10"/>
    </row>
    <row r="158" spans="6:16" x14ac:dyDescent="0.25">
      <c r="F158" s="55"/>
      <c r="M158" s="10"/>
      <c r="N158" s="10"/>
      <c r="O158" s="10"/>
      <c r="P158" s="10"/>
    </row>
    <row r="159" spans="6:16" x14ac:dyDescent="0.25">
      <c r="F159" s="55"/>
      <c r="M159" s="10"/>
      <c r="N159" s="10"/>
      <c r="O159" s="10"/>
      <c r="P159" s="10"/>
    </row>
    <row r="160" spans="6:16" x14ac:dyDescent="0.25">
      <c r="F160" s="55"/>
      <c r="M160" s="10"/>
      <c r="N160" s="10"/>
      <c r="O160" s="10"/>
      <c r="P160" s="10"/>
    </row>
    <row r="161" spans="6:16" x14ac:dyDescent="0.25">
      <c r="F161" s="55"/>
      <c r="M161" s="10"/>
      <c r="N161" s="10"/>
      <c r="O161" s="10"/>
      <c r="P161" s="10"/>
    </row>
    <row r="162" spans="6:16" x14ac:dyDescent="0.25">
      <c r="F162" s="55"/>
      <c r="M162" s="10"/>
      <c r="N162" s="10"/>
      <c r="O162" s="10"/>
      <c r="P162" s="10"/>
    </row>
    <row r="163" spans="6:16" x14ac:dyDescent="0.25">
      <c r="F163" s="55"/>
      <c r="M163" s="10"/>
      <c r="N163" s="10"/>
      <c r="O163" s="10"/>
      <c r="P163" s="10"/>
    </row>
    <row r="164" spans="6:16" x14ac:dyDescent="0.25">
      <c r="F164" s="55"/>
      <c r="M164" s="10"/>
      <c r="N164" s="10"/>
      <c r="O164" s="10"/>
      <c r="P164" s="10"/>
    </row>
  </sheetData>
  <mergeCells count="100">
    <mergeCell ref="M4:N4"/>
    <mergeCell ref="O4:P4"/>
    <mergeCell ref="A4:A5"/>
    <mergeCell ref="B4:B5"/>
    <mergeCell ref="C4:C5"/>
    <mergeCell ref="D4:D5"/>
    <mergeCell ref="E4:E5"/>
    <mergeCell ref="F4:F5"/>
    <mergeCell ref="O7:O10"/>
    <mergeCell ref="P7:P10"/>
    <mergeCell ref="Q4:Q5"/>
    <mergeCell ref="R4:R5"/>
    <mergeCell ref="A7:A10"/>
    <mergeCell ref="B7:B10"/>
    <mergeCell ref="C7:C10"/>
    <mergeCell ref="D7:D10"/>
    <mergeCell ref="E7:E10"/>
    <mergeCell ref="F7:F10"/>
    <mergeCell ref="G7:G10"/>
    <mergeCell ref="J7:J10"/>
    <mergeCell ref="G4:G5"/>
    <mergeCell ref="H4:I4"/>
    <mergeCell ref="J4:J5"/>
    <mergeCell ref="K4:L4"/>
    <mergeCell ref="Q13:Q14"/>
    <mergeCell ref="R13:R14"/>
    <mergeCell ref="Q7:Q10"/>
    <mergeCell ref="R7:R10"/>
    <mergeCell ref="A13:A14"/>
    <mergeCell ref="B13:B14"/>
    <mergeCell ref="C13:C14"/>
    <mergeCell ref="D13:D14"/>
    <mergeCell ref="E13:E14"/>
    <mergeCell ref="F13:F14"/>
    <mergeCell ref="K13:K14"/>
    <mergeCell ref="L13:L14"/>
    <mergeCell ref="K7:K10"/>
    <mergeCell ref="L7:L10"/>
    <mergeCell ref="M7:M10"/>
    <mergeCell ref="N7:N10"/>
    <mergeCell ref="M13:M14"/>
    <mergeCell ref="N13:N14"/>
    <mergeCell ref="O13:O14"/>
    <mergeCell ref="P13:P14"/>
    <mergeCell ref="M21:M22"/>
    <mergeCell ref="N21:N22"/>
    <mergeCell ref="O21:O22"/>
    <mergeCell ref="P21:P22"/>
    <mergeCell ref="A21:A22"/>
    <mergeCell ref="B21:B22"/>
    <mergeCell ref="C21:C22"/>
    <mergeCell ref="D21:D22"/>
    <mergeCell ref="E21:E22"/>
    <mergeCell ref="A27:A28"/>
    <mergeCell ref="B27:B28"/>
    <mergeCell ref="C27:C28"/>
    <mergeCell ref="D27:D28"/>
    <mergeCell ref="E27:E28"/>
    <mergeCell ref="Q21:Q22"/>
    <mergeCell ref="R21:R22"/>
    <mergeCell ref="F27:F28"/>
    <mergeCell ref="G27:G28"/>
    <mergeCell ref="K27:K28"/>
    <mergeCell ref="L21:L22"/>
    <mergeCell ref="F21:F22"/>
    <mergeCell ref="G21:G22"/>
    <mergeCell ref="I21:I22"/>
    <mergeCell ref="J21:J22"/>
    <mergeCell ref="K21:K22"/>
    <mergeCell ref="O27:O28"/>
    <mergeCell ref="P27:P28"/>
    <mergeCell ref="G30:G31"/>
    <mergeCell ref="J30:J31"/>
    <mergeCell ref="K30:K31"/>
    <mergeCell ref="Q30:Q31"/>
    <mergeCell ref="R30:R31"/>
    <mergeCell ref="L30:L31"/>
    <mergeCell ref="M30:M31"/>
    <mergeCell ref="P30:P31"/>
    <mergeCell ref="A30:A31"/>
    <mergeCell ref="B30:B31"/>
    <mergeCell ref="C30:C31"/>
    <mergeCell ref="D30:D31"/>
    <mergeCell ref="E30:E31"/>
    <mergeCell ref="F30:F31"/>
    <mergeCell ref="M49:N49"/>
    <mergeCell ref="O49:P49"/>
    <mergeCell ref="Q27:Q28"/>
    <mergeCell ref="K41:L41"/>
    <mergeCell ref="M41:N41"/>
    <mergeCell ref="O41:P41"/>
    <mergeCell ref="Q41:R41"/>
    <mergeCell ref="K40:N40"/>
    <mergeCell ref="O40:R40"/>
    <mergeCell ref="N30:N31"/>
    <mergeCell ref="R27:R28"/>
    <mergeCell ref="L27:L28"/>
    <mergeCell ref="M27:M28"/>
    <mergeCell ref="N27:N28"/>
    <mergeCell ref="O30:O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2:R31"/>
  <sheetViews>
    <sheetView topLeftCell="G13" zoomScale="90" zoomScaleNormal="90" workbookViewId="0">
      <selection activeCell="L28" sqref="L28:L2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28515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1245</v>
      </c>
    </row>
    <row r="4" spans="1:18" s="3" customFormat="1" ht="45"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242" t="s">
        <v>9</v>
      </c>
    </row>
    <row r="5" spans="1:18" s="3" customForma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243"/>
    </row>
    <row r="6" spans="1:18" s="3" customForma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17" t="s">
        <v>29</v>
      </c>
    </row>
    <row r="7" spans="1:18" s="82" customFormat="1" ht="117.75" customHeight="1" x14ac:dyDescent="0.25">
      <c r="A7" s="246">
        <v>1</v>
      </c>
      <c r="B7" s="261">
        <v>1.2</v>
      </c>
      <c r="C7" s="261" t="s">
        <v>104</v>
      </c>
      <c r="D7" s="261">
        <v>2</v>
      </c>
      <c r="E7" s="254" t="s">
        <v>901</v>
      </c>
      <c r="F7" s="254" t="s">
        <v>902</v>
      </c>
      <c r="G7" s="254" t="s">
        <v>903</v>
      </c>
      <c r="H7" s="93" t="s">
        <v>811</v>
      </c>
      <c r="I7" s="93">
        <v>9802</v>
      </c>
      <c r="J7" s="254" t="s">
        <v>904</v>
      </c>
      <c r="K7" s="254" t="s">
        <v>31</v>
      </c>
      <c r="L7" s="254" t="s">
        <v>31</v>
      </c>
      <c r="M7" s="313"/>
      <c r="N7" s="313">
        <v>81537.399999999994</v>
      </c>
      <c r="O7" s="313"/>
      <c r="P7" s="313">
        <v>81537.399999999994</v>
      </c>
      <c r="Q7" s="254" t="s">
        <v>905</v>
      </c>
      <c r="R7" s="398" t="s">
        <v>906</v>
      </c>
    </row>
    <row r="8" spans="1:18" s="82" customFormat="1" ht="104.25" customHeight="1" x14ac:dyDescent="0.25">
      <c r="A8" s="246"/>
      <c r="B8" s="263"/>
      <c r="C8" s="263"/>
      <c r="D8" s="263"/>
      <c r="E8" s="255"/>
      <c r="F8" s="255"/>
      <c r="G8" s="255"/>
      <c r="H8" s="93" t="s">
        <v>907</v>
      </c>
      <c r="I8" s="93">
        <v>2914</v>
      </c>
      <c r="J8" s="255"/>
      <c r="K8" s="255"/>
      <c r="L8" s="255"/>
      <c r="M8" s="314"/>
      <c r="N8" s="314"/>
      <c r="O8" s="314"/>
      <c r="P8" s="314"/>
      <c r="Q8" s="255"/>
      <c r="R8" s="399"/>
    </row>
    <row r="9" spans="1:18" s="82" customFormat="1" ht="172.5" customHeight="1" x14ac:dyDescent="0.25">
      <c r="A9" s="246"/>
      <c r="B9" s="262"/>
      <c r="C9" s="262"/>
      <c r="D9" s="262"/>
      <c r="E9" s="256"/>
      <c r="F9" s="256"/>
      <c r="G9" s="256"/>
      <c r="H9" s="93" t="s">
        <v>908</v>
      </c>
      <c r="I9" s="93">
        <v>1</v>
      </c>
      <c r="J9" s="256"/>
      <c r="K9" s="256"/>
      <c r="L9" s="256"/>
      <c r="M9" s="315"/>
      <c r="N9" s="315"/>
      <c r="O9" s="315"/>
      <c r="P9" s="315"/>
      <c r="Q9" s="256"/>
      <c r="R9" s="400"/>
    </row>
    <row r="10" spans="1:18" s="82" customFormat="1" ht="225" x14ac:dyDescent="0.25">
      <c r="A10" s="97">
        <v>2</v>
      </c>
      <c r="B10" s="96" t="s">
        <v>909</v>
      </c>
      <c r="C10" s="96">
        <v>4</v>
      </c>
      <c r="D10" s="96">
        <v>5</v>
      </c>
      <c r="E10" s="96" t="s">
        <v>910</v>
      </c>
      <c r="F10" s="96" t="s">
        <v>911</v>
      </c>
      <c r="G10" s="96" t="s">
        <v>33</v>
      </c>
      <c r="H10" s="93" t="s">
        <v>140</v>
      </c>
      <c r="I10" s="93">
        <v>80</v>
      </c>
      <c r="J10" s="96" t="s">
        <v>912</v>
      </c>
      <c r="K10" s="96"/>
      <c r="L10" s="96" t="s">
        <v>41</v>
      </c>
      <c r="M10" s="70"/>
      <c r="N10" s="70">
        <v>25354.720000000001</v>
      </c>
      <c r="O10" s="70"/>
      <c r="P10" s="70">
        <v>25354.720000000001</v>
      </c>
      <c r="Q10" s="96" t="s">
        <v>905</v>
      </c>
      <c r="R10" s="196" t="s">
        <v>906</v>
      </c>
    </row>
    <row r="11" spans="1:18" s="82" customFormat="1" ht="207.75" customHeight="1" x14ac:dyDescent="0.25">
      <c r="A11" s="93">
        <v>3</v>
      </c>
      <c r="B11" s="93">
        <v>1.2</v>
      </c>
      <c r="C11" s="93">
        <v>1.4</v>
      </c>
      <c r="D11" s="93">
        <v>2</v>
      </c>
      <c r="E11" s="93" t="s">
        <v>913</v>
      </c>
      <c r="F11" s="93" t="s">
        <v>914</v>
      </c>
      <c r="G11" s="93" t="s">
        <v>915</v>
      </c>
      <c r="H11" s="93" t="s">
        <v>140</v>
      </c>
      <c r="I11" s="93">
        <v>25</v>
      </c>
      <c r="J11" s="93" t="s">
        <v>916</v>
      </c>
      <c r="K11" s="93" t="s">
        <v>42</v>
      </c>
      <c r="L11" s="93" t="s">
        <v>40</v>
      </c>
      <c r="M11" s="70"/>
      <c r="N11" s="70">
        <v>35220</v>
      </c>
      <c r="O11" s="70"/>
      <c r="P11" s="70">
        <v>35220</v>
      </c>
      <c r="Q11" s="93" t="s">
        <v>905</v>
      </c>
      <c r="R11" s="196" t="s">
        <v>906</v>
      </c>
    </row>
    <row r="12" spans="1:18" s="82" customFormat="1" ht="330" x14ac:dyDescent="0.25">
      <c r="A12" s="96">
        <v>4</v>
      </c>
      <c r="B12" s="96">
        <v>1</v>
      </c>
      <c r="C12" s="96">
        <v>4</v>
      </c>
      <c r="D12" s="96">
        <v>2</v>
      </c>
      <c r="E12" s="197" t="s">
        <v>917</v>
      </c>
      <c r="F12" s="198" t="s">
        <v>918</v>
      </c>
      <c r="G12" s="198" t="s">
        <v>919</v>
      </c>
      <c r="H12" s="96" t="s">
        <v>140</v>
      </c>
      <c r="I12" s="96">
        <v>50</v>
      </c>
      <c r="J12" s="199" t="s">
        <v>920</v>
      </c>
      <c r="K12" s="200"/>
      <c r="L12" s="200" t="s">
        <v>36</v>
      </c>
      <c r="M12" s="70"/>
      <c r="N12" s="70">
        <v>18203</v>
      </c>
      <c r="O12" s="70"/>
      <c r="P12" s="70">
        <v>18203</v>
      </c>
      <c r="Q12" s="96" t="s">
        <v>905</v>
      </c>
      <c r="R12" s="196" t="s">
        <v>906</v>
      </c>
    </row>
    <row r="13" spans="1:18" s="82" customFormat="1" ht="270" x14ac:dyDescent="0.25">
      <c r="A13" s="93">
        <v>5</v>
      </c>
      <c r="B13" s="93">
        <v>1</v>
      </c>
      <c r="C13" s="93">
        <v>1.4</v>
      </c>
      <c r="D13" s="93">
        <v>5</v>
      </c>
      <c r="E13" s="201" t="s">
        <v>921</v>
      </c>
      <c r="F13" s="202" t="s">
        <v>922</v>
      </c>
      <c r="G13" s="202" t="s">
        <v>923</v>
      </c>
      <c r="H13" s="93" t="s">
        <v>140</v>
      </c>
      <c r="I13" s="93">
        <v>150</v>
      </c>
      <c r="J13" s="185" t="s">
        <v>924</v>
      </c>
      <c r="K13" s="185" t="s">
        <v>42</v>
      </c>
      <c r="L13" s="185"/>
      <c r="M13" s="70">
        <v>51701.43</v>
      </c>
      <c r="N13" s="70"/>
      <c r="O13" s="70">
        <v>51701.43</v>
      </c>
      <c r="P13" s="70"/>
      <c r="Q13" s="93" t="s">
        <v>905</v>
      </c>
      <c r="R13" s="196" t="s">
        <v>906</v>
      </c>
    </row>
    <row r="14" spans="1:18" x14ac:dyDescent="0.25">
      <c r="M14" s="10"/>
      <c r="N14" s="10"/>
      <c r="O14" s="10"/>
      <c r="P14" s="10"/>
      <c r="R14" s="57"/>
    </row>
    <row r="15" spans="1:18" s="58" customFormat="1" x14ac:dyDescent="0.25">
      <c r="M15" s="59"/>
      <c r="N15" s="59"/>
      <c r="O15" s="59"/>
      <c r="P15" s="59"/>
      <c r="R15" s="60"/>
    </row>
    <row r="16" spans="1:18" hidden="1" x14ac:dyDescent="0.25">
      <c r="M16" s="10"/>
      <c r="N16" s="10"/>
      <c r="O16" s="10"/>
      <c r="P16" s="10"/>
      <c r="R16" s="57"/>
    </row>
    <row r="17" spans="10:18" hidden="1" x14ac:dyDescent="0.25">
      <c r="K17" s="351" t="s">
        <v>45</v>
      </c>
      <c r="L17" s="351"/>
      <c r="M17" s="351"/>
      <c r="N17" s="351"/>
      <c r="O17" s="351" t="s">
        <v>46</v>
      </c>
      <c r="P17" s="351"/>
      <c r="Q17" s="351"/>
      <c r="R17" s="351"/>
    </row>
    <row r="18" spans="10:18" hidden="1" x14ac:dyDescent="0.25">
      <c r="K18" s="351" t="s">
        <v>321</v>
      </c>
      <c r="L18" s="351"/>
      <c r="M18" s="351" t="s">
        <v>322</v>
      </c>
      <c r="N18" s="351"/>
      <c r="O18" s="351" t="s">
        <v>321</v>
      </c>
      <c r="P18" s="351"/>
      <c r="Q18" s="351" t="s">
        <v>322</v>
      </c>
      <c r="R18" s="351"/>
    </row>
    <row r="19" spans="10:18" hidden="1" x14ac:dyDescent="0.25">
      <c r="K19" s="5" t="s">
        <v>47</v>
      </c>
      <c r="L19" s="5" t="s">
        <v>48</v>
      </c>
      <c r="M19" s="5" t="s">
        <v>49</v>
      </c>
      <c r="N19" s="5" t="s">
        <v>48</v>
      </c>
      <c r="O19" s="5" t="s">
        <v>49</v>
      </c>
      <c r="P19" s="5" t="s">
        <v>48</v>
      </c>
      <c r="Q19" s="5" t="s">
        <v>47</v>
      </c>
      <c r="R19" s="5" t="s">
        <v>48</v>
      </c>
    </row>
    <row r="20" spans="10:18" hidden="1" x14ac:dyDescent="0.25">
      <c r="J20" s="6" t="s">
        <v>50</v>
      </c>
      <c r="K20" s="21">
        <v>5</v>
      </c>
      <c r="L20" s="2">
        <v>212016.55</v>
      </c>
      <c r="M20" s="21" t="s">
        <v>51</v>
      </c>
      <c r="N20" s="25" t="s">
        <v>51</v>
      </c>
      <c r="O20" s="21" t="s">
        <v>51</v>
      </c>
      <c r="P20" s="25" t="s">
        <v>51</v>
      </c>
      <c r="Q20" s="21" t="s">
        <v>51</v>
      </c>
      <c r="R20" s="25" t="s">
        <v>51</v>
      </c>
    </row>
    <row r="21" spans="10:18" hidden="1" x14ac:dyDescent="0.25">
      <c r="J21" s="6" t="s">
        <v>52</v>
      </c>
      <c r="K21" s="6">
        <v>5</v>
      </c>
      <c r="L21" s="6">
        <v>212016.55</v>
      </c>
      <c r="M21" s="21"/>
      <c r="N21" s="21"/>
      <c r="O21" s="21"/>
      <c r="P21" s="21"/>
      <c r="Q21" s="6"/>
      <c r="R21" s="56"/>
    </row>
    <row r="22" spans="10:18" hidden="1" x14ac:dyDescent="0.25">
      <c r="M22" s="10"/>
      <c r="N22" s="10"/>
      <c r="O22" s="10"/>
      <c r="P22" s="10"/>
      <c r="R22" s="57"/>
    </row>
    <row r="23" spans="10:18" hidden="1" x14ac:dyDescent="0.25">
      <c r="M23" s="10"/>
      <c r="N23" s="10"/>
      <c r="O23" s="10"/>
      <c r="P23" s="10"/>
      <c r="R23" s="57"/>
    </row>
    <row r="24" spans="10:18" hidden="1" x14ac:dyDescent="0.25">
      <c r="M24" s="10"/>
      <c r="N24" s="10"/>
      <c r="O24" s="10"/>
      <c r="P24" s="10"/>
      <c r="R24" s="57"/>
    </row>
    <row r="25" spans="10:18" x14ac:dyDescent="0.25">
      <c r="M25" s="10"/>
      <c r="N25" s="10"/>
      <c r="O25" s="10"/>
      <c r="P25" s="10"/>
      <c r="R25" s="57"/>
    </row>
    <row r="26" spans="10:18" x14ac:dyDescent="0.25">
      <c r="M26" s="238" t="s">
        <v>45</v>
      </c>
      <c r="N26" s="239"/>
      <c r="O26" s="239" t="s">
        <v>46</v>
      </c>
      <c r="P26" s="265"/>
      <c r="R26" s="57"/>
    </row>
    <row r="27" spans="10:18" x14ac:dyDescent="0.25">
      <c r="M27" s="83" t="s">
        <v>1211</v>
      </c>
      <c r="N27" s="83" t="s">
        <v>1210</v>
      </c>
      <c r="O27" s="83" t="s">
        <v>1211</v>
      </c>
      <c r="P27" s="83" t="s">
        <v>1210</v>
      </c>
      <c r="R27" s="57"/>
    </row>
    <row r="28" spans="10:18" x14ac:dyDescent="0.25">
      <c r="L28" s="84" t="s">
        <v>50</v>
      </c>
      <c r="M28" s="126">
        <v>5</v>
      </c>
      <c r="N28" s="86">
        <v>212016.55</v>
      </c>
      <c r="O28" s="85" t="s">
        <v>51</v>
      </c>
      <c r="P28" s="125" t="s">
        <v>51</v>
      </c>
      <c r="R28" s="57"/>
    </row>
    <row r="29" spans="10:18" x14ac:dyDescent="0.25">
      <c r="L29" s="84" t="s">
        <v>52</v>
      </c>
      <c r="M29" s="126"/>
      <c r="N29" s="86"/>
      <c r="O29" s="85"/>
      <c r="P29" s="125"/>
      <c r="R29" s="57"/>
    </row>
    <row r="30" spans="10:18" x14ac:dyDescent="0.25">
      <c r="M30" s="10"/>
      <c r="N30" s="10"/>
      <c r="O30" s="10"/>
      <c r="P30" s="10"/>
      <c r="R30" s="57"/>
    </row>
    <row r="31" spans="10:18" x14ac:dyDescent="0.25">
      <c r="M31" s="10"/>
      <c r="N31" s="10"/>
      <c r="O31" s="10"/>
      <c r="P31" s="10"/>
      <c r="R31" s="57"/>
    </row>
  </sheetData>
  <mergeCells count="38">
    <mergeCell ref="F4:F5"/>
    <mergeCell ref="A4:A5"/>
    <mergeCell ref="B4:B5"/>
    <mergeCell ref="C4:C5"/>
    <mergeCell ref="D4:D5"/>
    <mergeCell ref="E4:E5"/>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M26:N26"/>
    <mergeCell ref="O26:P26"/>
    <mergeCell ref="Q7:Q9"/>
    <mergeCell ref="R7:R9"/>
    <mergeCell ref="K17:N17"/>
    <mergeCell ref="O17:R17"/>
    <mergeCell ref="K18:L18"/>
    <mergeCell ref="M18:N18"/>
    <mergeCell ref="O18:P18"/>
    <mergeCell ref="Q18:R18"/>
    <mergeCell ref="K7:K9"/>
    <mergeCell ref="L7:L9"/>
    <mergeCell ref="M7:M9"/>
    <mergeCell ref="N7:N9"/>
    <mergeCell ref="O7:O9"/>
    <mergeCell ref="P7:P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2:R48"/>
  <sheetViews>
    <sheetView topLeftCell="G34" zoomScale="90" zoomScaleNormal="90" workbookViewId="0">
      <selection activeCell="L47" sqref="L47:L4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28515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1246</v>
      </c>
    </row>
    <row r="4" spans="1:18" s="3" customFormat="1" ht="48"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242" t="s">
        <v>9</v>
      </c>
    </row>
    <row r="5" spans="1:18" s="3" customFormat="1" ht="21" customHeigh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243"/>
    </row>
    <row r="6" spans="1:18" s="3" customFormat="1" ht="14.25" customHeigh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17" t="s">
        <v>29</v>
      </c>
    </row>
    <row r="7" spans="1:18" s="4" customFormat="1" ht="93" customHeight="1" x14ac:dyDescent="0.25">
      <c r="A7" s="92">
        <v>1</v>
      </c>
      <c r="B7" s="92">
        <v>1</v>
      </c>
      <c r="C7" s="92" t="s">
        <v>35</v>
      </c>
      <c r="D7" s="92">
        <v>5</v>
      </c>
      <c r="E7" s="93" t="s">
        <v>925</v>
      </c>
      <c r="F7" s="93" t="s">
        <v>926</v>
      </c>
      <c r="G7" s="93" t="s">
        <v>33</v>
      </c>
      <c r="H7" s="93" t="s">
        <v>140</v>
      </c>
      <c r="I7" s="93">
        <v>140</v>
      </c>
      <c r="J7" s="93" t="s">
        <v>927</v>
      </c>
      <c r="K7" s="93" t="s">
        <v>42</v>
      </c>
      <c r="L7" s="93"/>
      <c r="M7" s="70">
        <v>53173.14</v>
      </c>
      <c r="N7" s="70"/>
      <c r="O7" s="70">
        <v>53173.14</v>
      </c>
      <c r="P7" s="70"/>
      <c r="Q7" s="93" t="s">
        <v>122</v>
      </c>
      <c r="R7" s="93" t="s">
        <v>928</v>
      </c>
    </row>
    <row r="8" spans="1:18" s="4" customFormat="1" ht="98.25" customHeight="1" x14ac:dyDescent="0.25">
      <c r="A8" s="92">
        <v>2</v>
      </c>
      <c r="B8" s="92">
        <v>1</v>
      </c>
      <c r="C8" s="92">
        <v>1</v>
      </c>
      <c r="D8" s="92">
        <v>5</v>
      </c>
      <c r="E8" s="93" t="s">
        <v>929</v>
      </c>
      <c r="F8" s="93" t="s">
        <v>926</v>
      </c>
      <c r="G8" s="93" t="s">
        <v>930</v>
      </c>
      <c r="H8" s="93" t="s">
        <v>140</v>
      </c>
      <c r="I8" s="93">
        <v>1061</v>
      </c>
      <c r="J8" s="93" t="s">
        <v>931</v>
      </c>
      <c r="K8" s="93" t="s">
        <v>36</v>
      </c>
      <c r="L8" s="93"/>
      <c r="M8" s="70">
        <v>29473.920000000002</v>
      </c>
      <c r="N8" s="70"/>
      <c r="O8" s="70">
        <v>29473.920000000002</v>
      </c>
      <c r="P8" s="70"/>
      <c r="Q8" s="93" t="s">
        <v>932</v>
      </c>
      <c r="R8" s="93" t="s">
        <v>928</v>
      </c>
    </row>
    <row r="9" spans="1:18" s="4" customFormat="1" ht="105" x14ac:dyDescent="0.25">
      <c r="A9" s="92">
        <v>3</v>
      </c>
      <c r="B9" s="92" t="s">
        <v>933</v>
      </c>
      <c r="C9" s="92">
        <v>3.4</v>
      </c>
      <c r="D9" s="92">
        <v>2</v>
      </c>
      <c r="E9" s="93" t="s">
        <v>934</v>
      </c>
      <c r="F9" s="93" t="s">
        <v>935</v>
      </c>
      <c r="G9" s="93" t="s">
        <v>936</v>
      </c>
      <c r="H9" s="93" t="s">
        <v>140</v>
      </c>
      <c r="I9" s="93">
        <v>32</v>
      </c>
      <c r="J9" s="93" t="s">
        <v>937</v>
      </c>
      <c r="K9" s="93" t="s">
        <v>34</v>
      </c>
      <c r="L9" s="93"/>
      <c r="M9" s="70">
        <v>8862.0299999999988</v>
      </c>
      <c r="N9" s="70"/>
      <c r="O9" s="70">
        <v>8862.0299999999988</v>
      </c>
      <c r="P9" s="70"/>
      <c r="Q9" s="93" t="s">
        <v>932</v>
      </c>
      <c r="R9" s="93" t="s">
        <v>928</v>
      </c>
    </row>
    <row r="10" spans="1:18" s="4" customFormat="1" ht="57.6" customHeight="1" x14ac:dyDescent="0.25">
      <c r="A10" s="261">
        <v>4</v>
      </c>
      <c r="B10" s="261">
        <v>1</v>
      </c>
      <c r="C10" s="261">
        <v>4</v>
      </c>
      <c r="D10" s="261">
        <v>2</v>
      </c>
      <c r="E10" s="254" t="s">
        <v>938</v>
      </c>
      <c r="F10" s="254" t="s">
        <v>939</v>
      </c>
      <c r="G10" s="254" t="s">
        <v>940</v>
      </c>
      <c r="H10" s="93" t="s">
        <v>83</v>
      </c>
      <c r="I10" s="93">
        <v>50</v>
      </c>
      <c r="J10" s="254" t="s">
        <v>941</v>
      </c>
      <c r="K10" s="254" t="s">
        <v>31</v>
      </c>
      <c r="L10" s="254"/>
      <c r="M10" s="313">
        <v>10989</v>
      </c>
      <c r="N10" s="313"/>
      <c r="O10" s="313">
        <v>10989</v>
      </c>
      <c r="P10" s="313"/>
      <c r="Q10" s="254" t="s">
        <v>932</v>
      </c>
      <c r="R10" s="254" t="s">
        <v>928</v>
      </c>
    </row>
    <row r="11" spans="1:18" s="4" customFormat="1" ht="57.6" customHeight="1" x14ac:dyDescent="0.25">
      <c r="A11" s="262"/>
      <c r="B11" s="262"/>
      <c r="C11" s="262"/>
      <c r="D11" s="262"/>
      <c r="E11" s="256"/>
      <c r="F11" s="256"/>
      <c r="G11" s="256"/>
      <c r="H11" s="93" t="s">
        <v>62</v>
      </c>
      <c r="I11" s="93">
        <v>50</v>
      </c>
      <c r="J11" s="256"/>
      <c r="K11" s="256"/>
      <c r="L11" s="256"/>
      <c r="M11" s="315"/>
      <c r="N11" s="315"/>
      <c r="O11" s="315"/>
      <c r="P11" s="315"/>
      <c r="Q11" s="256"/>
      <c r="R11" s="256"/>
    </row>
    <row r="12" spans="1:18" s="4" customFormat="1" ht="30" x14ac:dyDescent="0.25">
      <c r="A12" s="261">
        <v>5</v>
      </c>
      <c r="B12" s="261">
        <v>1</v>
      </c>
      <c r="C12" s="261">
        <v>4</v>
      </c>
      <c r="D12" s="261">
        <v>2</v>
      </c>
      <c r="E12" s="254" t="s">
        <v>942</v>
      </c>
      <c r="F12" s="254" t="s">
        <v>943</v>
      </c>
      <c r="G12" s="254" t="s">
        <v>944</v>
      </c>
      <c r="H12" s="93" t="s">
        <v>83</v>
      </c>
      <c r="I12" s="93">
        <v>60</v>
      </c>
      <c r="J12" s="254" t="s">
        <v>945</v>
      </c>
      <c r="K12" s="254"/>
      <c r="L12" s="254" t="s">
        <v>31</v>
      </c>
      <c r="M12" s="313"/>
      <c r="N12" s="313">
        <v>24127.51</v>
      </c>
      <c r="O12" s="313"/>
      <c r="P12" s="313">
        <v>24127.51</v>
      </c>
      <c r="Q12" s="254" t="s">
        <v>932</v>
      </c>
      <c r="R12" s="254" t="s">
        <v>928</v>
      </c>
    </row>
    <row r="13" spans="1:18" s="4" customFormat="1" ht="30" x14ac:dyDescent="0.25">
      <c r="A13" s="262"/>
      <c r="B13" s="262"/>
      <c r="C13" s="262"/>
      <c r="D13" s="262"/>
      <c r="E13" s="256"/>
      <c r="F13" s="256"/>
      <c r="G13" s="256"/>
      <c r="H13" s="93" t="s">
        <v>62</v>
      </c>
      <c r="I13" s="93">
        <v>50</v>
      </c>
      <c r="J13" s="256"/>
      <c r="K13" s="256"/>
      <c r="L13" s="256"/>
      <c r="M13" s="315"/>
      <c r="N13" s="315"/>
      <c r="O13" s="315"/>
      <c r="P13" s="315"/>
      <c r="Q13" s="256"/>
      <c r="R13" s="256"/>
    </row>
    <row r="14" spans="1:18" s="4" customFormat="1" ht="42.75" customHeight="1" x14ac:dyDescent="0.25">
      <c r="A14" s="92">
        <v>6</v>
      </c>
      <c r="B14" s="92">
        <v>1</v>
      </c>
      <c r="C14" s="92">
        <v>4</v>
      </c>
      <c r="D14" s="92">
        <v>2</v>
      </c>
      <c r="E14" s="93" t="s">
        <v>946</v>
      </c>
      <c r="F14" s="93" t="s">
        <v>947</v>
      </c>
      <c r="G14" s="93" t="s">
        <v>948</v>
      </c>
      <c r="H14" s="93" t="s">
        <v>140</v>
      </c>
      <c r="I14" s="93">
        <v>80</v>
      </c>
      <c r="J14" s="93" t="s">
        <v>949</v>
      </c>
      <c r="K14" s="93" t="s">
        <v>34</v>
      </c>
      <c r="L14" s="93"/>
      <c r="M14" s="70">
        <v>12374.9</v>
      </c>
      <c r="N14" s="70"/>
      <c r="O14" s="70">
        <v>12374.9</v>
      </c>
      <c r="P14" s="70"/>
      <c r="Q14" s="93" t="s">
        <v>932</v>
      </c>
      <c r="R14" s="93" t="s">
        <v>928</v>
      </c>
    </row>
    <row r="15" spans="1:18" s="4" customFormat="1" ht="132.75" customHeight="1" x14ac:dyDescent="0.25">
      <c r="A15" s="92">
        <v>7</v>
      </c>
      <c r="B15" s="92" t="s">
        <v>933</v>
      </c>
      <c r="C15" s="92" t="s">
        <v>840</v>
      </c>
      <c r="D15" s="92">
        <v>5</v>
      </c>
      <c r="E15" s="93" t="s">
        <v>950</v>
      </c>
      <c r="F15" s="93" t="s">
        <v>951</v>
      </c>
      <c r="G15" s="93" t="s">
        <v>952</v>
      </c>
      <c r="H15" s="93" t="s">
        <v>62</v>
      </c>
      <c r="I15" s="93">
        <v>45</v>
      </c>
      <c r="J15" s="93" t="s">
        <v>953</v>
      </c>
      <c r="K15" s="93"/>
      <c r="L15" s="93" t="s">
        <v>30</v>
      </c>
      <c r="M15" s="70"/>
      <c r="N15" s="70">
        <v>13001.83</v>
      </c>
      <c r="O15" s="70"/>
      <c r="P15" s="70">
        <v>13001.83</v>
      </c>
      <c r="Q15" s="93" t="s">
        <v>932</v>
      </c>
      <c r="R15" s="93" t="s">
        <v>928</v>
      </c>
    </row>
    <row r="16" spans="1:18" s="4" customFormat="1" ht="62.25" customHeight="1" x14ac:dyDescent="0.25">
      <c r="A16" s="261">
        <v>8</v>
      </c>
      <c r="B16" s="261">
        <v>1</v>
      </c>
      <c r="C16" s="261">
        <v>4</v>
      </c>
      <c r="D16" s="261">
        <v>2</v>
      </c>
      <c r="E16" s="254" t="s">
        <v>954</v>
      </c>
      <c r="F16" s="254" t="s">
        <v>955</v>
      </c>
      <c r="G16" s="254" t="s">
        <v>956</v>
      </c>
      <c r="H16" s="93" t="s">
        <v>119</v>
      </c>
      <c r="I16" s="93">
        <v>30</v>
      </c>
      <c r="J16" s="254" t="s">
        <v>957</v>
      </c>
      <c r="K16" s="254" t="s">
        <v>34</v>
      </c>
      <c r="L16" s="254"/>
      <c r="M16" s="313">
        <v>10945.86</v>
      </c>
      <c r="N16" s="313"/>
      <c r="O16" s="313">
        <v>10945.86</v>
      </c>
      <c r="P16" s="313"/>
      <c r="Q16" s="254" t="s">
        <v>932</v>
      </c>
      <c r="R16" s="254" t="s">
        <v>928</v>
      </c>
    </row>
    <row r="17" spans="1:18" s="4" customFormat="1" ht="30" x14ac:dyDescent="0.25">
      <c r="A17" s="262"/>
      <c r="B17" s="262"/>
      <c r="C17" s="262"/>
      <c r="D17" s="262"/>
      <c r="E17" s="256"/>
      <c r="F17" s="256"/>
      <c r="G17" s="256"/>
      <c r="H17" s="93" t="s">
        <v>62</v>
      </c>
      <c r="I17" s="93">
        <v>30</v>
      </c>
      <c r="J17" s="256"/>
      <c r="K17" s="256"/>
      <c r="L17" s="256"/>
      <c r="M17" s="315"/>
      <c r="N17" s="315"/>
      <c r="O17" s="315"/>
      <c r="P17" s="315"/>
      <c r="Q17" s="256"/>
      <c r="R17" s="256"/>
    </row>
    <row r="18" spans="1:18" s="4" customFormat="1" ht="118.5" customHeight="1" x14ac:dyDescent="0.25">
      <c r="A18" s="92">
        <v>9</v>
      </c>
      <c r="B18" s="92" t="s">
        <v>958</v>
      </c>
      <c r="C18" s="92" t="s">
        <v>803</v>
      </c>
      <c r="D18" s="92">
        <v>2</v>
      </c>
      <c r="E18" s="93" t="s">
        <v>959</v>
      </c>
      <c r="F18" s="93" t="s">
        <v>960</v>
      </c>
      <c r="G18" s="93" t="s">
        <v>961</v>
      </c>
      <c r="H18" s="93" t="s">
        <v>119</v>
      </c>
      <c r="I18" s="93">
        <v>60</v>
      </c>
      <c r="J18" s="93" t="s">
        <v>962</v>
      </c>
      <c r="K18" s="93" t="s">
        <v>36</v>
      </c>
      <c r="L18" s="93"/>
      <c r="M18" s="70">
        <v>10893.310000000001</v>
      </c>
      <c r="N18" s="70"/>
      <c r="O18" s="70">
        <v>10893.310000000001</v>
      </c>
      <c r="P18" s="70"/>
      <c r="Q18" s="93" t="s">
        <v>932</v>
      </c>
      <c r="R18" s="93" t="s">
        <v>928</v>
      </c>
    </row>
    <row r="19" spans="1:18" s="4" customFormat="1" ht="87.75" customHeight="1" x14ac:dyDescent="0.25">
      <c r="A19" s="254">
        <v>10</v>
      </c>
      <c r="B19" s="261">
        <v>1.2</v>
      </c>
      <c r="C19" s="261">
        <v>1.4</v>
      </c>
      <c r="D19" s="261">
        <v>2</v>
      </c>
      <c r="E19" s="254" t="s">
        <v>963</v>
      </c>
      <c r="F19" s="254" t="s">
        <v>964</v>
      </c>
      <c r="G19" s="254" t="s">
        <v>965</v>
      </c>
      <c r="H19" s="93" t="s">
        <v>966</v>
      </c>
      <c r="I19" s="93">
        <v>50</v>
      </c>
      <c r="J19" s="254" t="s">
        <v>967</v>
      </c>
      <c r="K19" s="254" t="s">
        <v>34</v>
      </c>
      <c r="L19" s="254"/>
      <c r="M19" s="313">
        <v>19535.13</v>
      </c>
      <c r="N19" s="313"/>
      <c r="O19" s="313">
        <v>19535.13</v>
      </c>
      <c r="P19" s="313"/>
      <c r="Q19" s="254" t="s">
        <v>932</v>
      </c>
      <c r="R19" s="254" t="s">
        <v>928</v>
      </c>
    </row>
    <row r="20" spans="1:18" s="4" customFormat="1" ht="66" customHeight="1" x14ac:dyDescent="0.25">
      <c r="A20" s="256"/>
      <c r="B20" s="262"/>
      <c r="C20" s="262"/>
      <c r="D20" s="262"/>
      <c r="E20" s="256"/>
      <c r="F20" s="256"/>
      <c r="G20" s="256"/>
      <c r="H20" s="93" t="s">
        <v>62</v>
      </c>
      <c r="I20" s="96">
        <v>35</v>
      </c>
      <c r="J20" s="256"/>
      <c r="K20" s="256"/>
      <c r="L20" s="256"/>
      <c r="M20" s="315"/>
      <c r="N20" s="315"/>
      <c r="O20" s="315"/>
      <c r="P20" s="315"/>
      <c r="Q20" s="256"/>
      <c r="R20" s="256"/>
    </row>
    <row r="21" spans="1:18" s="4" customFormat="1" ht="123" customHeight="1" x14ac:dyDescent="0.25">
      <c r="A21" s="96">
        <v>11</v>
      </c>
      <c r="B21" s="116" t="s">
        <v>40</v>
      </c>
      <c r="C21" s="203" t="s">
        <v>73</v>
      </c>
      <c r="D21" s="203">
        <v>2</v>
      </c>
      <c r="E21" s="104" t="s">
        <v>968</v>
      </c>
      <c r="F21" s="116" t="s">
        <v>969</v>
      </c>
      <c r="G21" s="116" t="s">
        <v>66</v>
      </c>
      <c r="H21" s="204" t="s">
        <v>970</v>
      </c>
      <c r="I21" s="205">
        <v>1</v>
      </c>
      <c r="J21" s="116" t="s">
        <v>971</v>
      </c>
      <c r="K21" s="116" t="s">
        <v>34</v>
      </c>
      <c r="L21" s="116"/>
      <c r="M21" s="118">
        <v>6062.45</v>
      </c>
      <c r="N21" s="30"/>
      <c r="O21" s="118">
        <v>6062.45</v>
      </c>
      <c r="P21" s="30"/>
      <c r="Q21" s="96" t="s">
        <v>932</v>
      </c>
      <c r="R21" s="96" t="s">
        <v>928</v>
      </c>
    </row>
    <row r="22" spans="1:18" s="4" customFormat="1" ht="74.25" customHeight="1" x14ac:dyDescent="0.25">
      <c r="A22" s="254">
        <v>12</v>
      </c>
      <c r="B22" s="403" t="s">
        <v>40</v>
      </c>
      <c r="C22" s="405" t="s">
        <v>73</v>
      </c>
      <c r="D22" s="405">
        <v>2</v>
      </c>
      <c r="E22" s="254" t="s">
        <v>972</v>
      </c>
      <c r="F22" s="403" t="s">
        <v>973</v>
      </c>
      <c r="G22" s="403" t="s">
        <v>33</v>
      </c>
      <c r="H22" s="206" t="s">
        <v>974</v>
      </c>
      <c r="I22" s="110">
        <v>1</v>
      </c>
      <c r="J22" s="403" t="s">
        <v>975</v>
      </c>
      <c r="K22" s="403" t="s">
        <v>34</v>
      </c>
      <c r="L22" s="403"/>
      <c r="M22" s="313">
        <v>3558.4</v>
      </c>
      <c r="N22" s="359"/>
      <c r="O22" s="313">
        <v>3558.4</v>
      </c>
      <c r="P22" s="359"/>
      <c r="Q22" s="254" t="s">
        <v>932</v>
      </c>
      <c r="R22" s="254" t="s">
        <v>928</v>
      </c>
    </row>
    <row r="23" spans="1:18" s="4" customFormat="1" ht="51" customHeight="1" x14ac:dyDescent="0.25">
      <c r="A23" s="256"/>
      <c r="B23" s="404"/>
      <c r="C23" s="406"/>
      <c r="D23" s="406"/>
      <c r="E23" s="256"/>
      <c r="F23" s="404"/>
      <c r="G23" s="404"/>
      <c r="H23" s="206" t="s">
        <v>976</v>
      </c>
      <c r="I23" s="110">
        <v>147</v>
      </c>
      <c r="J23" s="404"/>
      <c r="K23" s="404"/>
      <c r="L23" s="404"/>
      <c r="M23" s="315"/>
      <c r="N23" s="292"/>
      <c r="O23" s="315"/>
      <c r="P23" s="292"/>
      <c r="Q23" s="256"/>
      <c r="R23" s="256"/>
    </row>
    <row r="24" spans="1:18" s="4" customFormat="1" ht="90" x14ac:dyDescent="0.25">
      <c r="A24" s="96">
        <v>13</v>
      </c>
      <c r="B24" s="61" t="s">
        <v>40</v>
      </c>
      <c r="C24" s="88">
        <v>4</v>
      </c>
      <c r="D24" s="88">
        <v>5</v>
      </c>
      <c r="E24" s="93" t="s">
        <v>977</v>
      </c>
      <c r="F24" s="61" t="s">
        <v>978</v>
      </c>
      <c r="G24" s="61" t="s">
        <v>43</v>
      </c>
      <c r="H24" s="61" t="s">
        <v>106</v>
      </c>
      <c r="I24" s="110">
        <v>20</v>
      </c>
      <c r="J24" s="61" t="s">
        <v>979</v>
      </c>
      <c r="K24" s="61"/>
      <c r="L24" s="61" t="s">
        <v>30</v>
      </c>
      <c r="M24" s="70"/>
      <c r="N24" s="70">
        <v>86270.41</v>
      </c>
      <c r="O24" s="70"/>
      <c r="P24" s="70">
        <v>86270.41</v>
      </c>
      <c r="Q24" s="93" t="s">
        <v>932</v>
      </c>
      <c r="R24" s="93" t="s">
        <v>928</v>
      </c>
    </row>
    <row r="25" spans="1:18" s="4" customFormat="1" ht="164.45" customHeight="1" x14ac:dyDescent="0.25">
      <c r="A25" s="96">
        <v>14</v>
      </c>
      <c r="B25" s="61" t="s">
        <v>40</v>
      </c>
      <c r="C25" s="88">
        <v>4</v>
      </c>
      <c r="D25" s="88">
        <v>2</v>
      </c>
      <c r="E25" s="93" t="s">
        <v>980</v>
      </c>
      <c r="F25" s="61" t="s">
        <v>981</v>
      </c>
      <c r="G25" s="61" t="s">
        <v>33</v>
      </c>
      <c r="H25" s="61" t="s">
        <v>83</v>
      </c>
      <c r="I25" s="110">
        <v>500</v>
      </c>
      <c r="J25" s="61" t="s">
        <v>982</v>
      </c>
      <c r="K25" s="61" t="s">
        <v>42</v>
      </c>
      <c r="L25" s="61"/>
      <c r="M25" s="70">
        <v>3234.96</v>
      </c>
      <c r="N25" s="30"/>
      <c r="O25" s="70">
        <v>3234.96</v>
      </c>
      <c r="P25" s="30"/>
      <c r="Q25" s="93" t="s">
        <v>932</v>
      </c>
      <c r="R25" s="93" t="s">
        <v>928</v>
      </c>
    </row>
    <row r="26" spans="1:18" s="4" customFormat="1" ht="137.44999999999999" customHeight="1" x14ac:dyDescent="0.25">
      <c r="A26" s="96">
        <v>15</v>
      </c>
      <c r="B26" s="117" t="s">
        <v>85</v>
      </c>
      <c r="C26" s="207" t="s">
        <v>54</v>
      </c>
      <c r="D26" s="207">
        <v>2</v>
      </c>
      <c r="E26" s="93" t="s">
        <v>983</v>
      </c>
      <c r="F26" s="117" t="s">
        <v>984</v>
      </c>
      <c r="G26" s="117" t="s">
        <v>985</v>
      </c>
      <c r="H26" s="61" t="s">
        <v>106</v>
      </c>
      <c r="I26" s="62">
        <v>40</v>
      </c>
      <c r="J26" s="117" t="s">
        <v>986</v>
      </c>
      <c r="K26" s="117" t="s">
        <v>34</v>
      </c>
      <c r="L26" s="117"/>
      <c r="M26" s="70">
        <v>4601.08</v>
      </c>
      <c r="N26" s="70"/>
      <c r="O26" s="70">
        <v>4601.08</v>
      </c>
      <c r="P26" s="70"/>
      <c r="Q26" s="98" t="s">
        <v>932</v>
      </c>
      <c r="R26" s="93" t="s">
        <v>928</v>
      </c>
    </row>
    <row r="27" spans="1:18" s="4" customFormat="1" ht="175.5" customHeight="1" x14ac:dyDescent="0.25">
      <c r="A27" s="96">
        <v>16</v>
      </c>
      <c r="B27" s="61" t="s">
        <v>85</v>
      </c>
      <c r="C27" s="88">
        <v>4</v>
      </c>
      <c r="D27" s="88">
        <v>2</v>
      </c>
      <c r="E27" s="93" t="s">
        <v>987</v>
      </c>
      <c r="F27" s="61" t="s">
        <v>1227</v>
      </c>
      <c r="G27" s="61" t="s">
        <v>43</v>
      </c>
      <c r="H27" s="61" t="s">
        <v>106</v>
      </c>
      <c r="I27" s="110">
        <v>20</v>
      </c>
      <c r="J27" s="61" t="s">
        <v>988</v>
      </c>
      <c r="K27" s="61" t="s">
        <v>34</v>
      </c>
      <c r="L27" s="61"/>
      <c r="M27" s="70">
        <v>3725.06</v>
      </c>
      <c r="N27" s="70"/>
      <c r="O27" s="70">
        <v>3725.06</v>
      </c>
      <c r="P27" s="70"/>
      <c r="Q27" s="93" t="s">
        <v>932</v>
      </c>
      <c r="R27" s="93" t="s">
        <v>928</v>
      </c>
    </row>
    <row r="28" spans="1:18" s="4" customFormat="1" ht="165" x14ac:dyDescent="0.25">
      <c r="A28" s="96">
        <v>17</v>
      </c>
      <c r="B28" s="61" t="s">
        <v>40</v>
      </c>
      <c r="C28" s="88">
        <v>4</v>
      </c>
      <c r="D28" s="88">
        <v>2</v>
      </c>
      <c r="E28" s="93" t="s">
        <v>989</v>
      </c>
      <c r="F28" s="61" t="s">
        <v>990</v>
      </c>
      <c r="G28" s="61" t="s">
        <v>43</v>
      </c>
      <c r="H28" s="61" t="s">
        <v>106</v>
      </c>
      <c r="I28" s="110">
        <v>40</v>
      </c>
      <c r="J28" s="61" t="s">
        <v>991</v>
      </c>
      <c r="K28" s="61" t="s">
        <v>34</v>
      </c>
      <c r="L28" s="61"/>
      <c r="M28" s="70">
        <v>9595.73</v>
      </c>
      <c r="N28" s="30"/>
      <c r="O28" s="70">
        <v>9595.73</v>
      </c>
      <c r="P28" s="30"/>
      <c r="Q28" s="93" t="s">
        <v>932</v>
      </c>
      <c r="R28" s="93" t="s">
        <v>928</v>
      </c>
    </row>
    <row r="29" spans="1:18" s="4" customFormat="1" ht="120" x14ac:dyDescent="0.25">
      <c r="A29" s="96">
        <v>18</v>
      </c>
      <c r="B29" s="61" t="s">
        <v>85</v>
      </c>
      <c r="C29" s="88" t="s">
        <v>74</v>
      </c>
      <c r="D29" s="88">
        <v>2</v>
      </c>
      <c r="E29" s="93" t="s">
        <v>992</v>
      </c>
      <c r="F29" s="61" t="s">
        <v>993</v>
      </c>
      <c r="G29" s="61" t="s">
        <v>43</v>
      </c>
      <c r="H29" s="61" t="s">
        <v>106</v>
      </c>
      <c r="I29" s="110">
        <v>42</v>
      </c>
      <c r="J29" s="61" t="s">
        <v>994</v>
      </c>
      <c r="K29" s="61" t="s">
        <v>34</v>
      </c>
      <c r="L29" s="61"/>
      <c r="M29" s="70">
        <v>4696.9799999999996</v>
      </c>
      <c r="N29" s="70"/>
      <c r="O29" s="70">
        <v>4696.9799999999996</v>
      </c>
      <c r="P29" s="70"/>
      <c r="Q29" s="93" t="s">
        <v>932</v>
      </c>
      <c r="R29" s="93" t="s">
        <v>928</v>
      </c>
    </row>
    <row r="30" spans="1:18" s="4" customFormat="1" ht="125.25" customHeight="1" x14ac:dyDescent="0.25">
      <c r="A30" s="93">
        <v>19</v>
      </c>
      <c r="B30" s="61" t="s">
        <v>40</v>
      </c>
      <c r="C30" s="88">
        <v>4</v>
      </c>
      <c r="D30" s="88">
        <v>2</v>
      </c>
      <c r="E30" s="93" t="s">
        <v>995</v>
      </c>
      <c r="F30" s="61" t="s">
        <v>996</v>
      </c>
      <c r="G30" s="61" t="s">
        <v>43</v>
      </c>
      <c r="H30" s="61" t="s">
        <v>106</v>
      </c>
      <c r="I30" s="110">
        <v>45</v>
      </c>
      <c r="J30" s="61" t="s">
        <v>997</v>
      </c>
      <c r="K30" s="61" t="s">
        <v>34</v>
      </c>
      <c r="L30" s="61"/>
      <c r="M30" s="70">
        <v>5001</v>
      </c>
      <c r="N30" s="70"/>
      <c r="O30" s="70">
        <v>5001</v>
      </c>
      <c r="P30" s="70"/>
      <c r="Q30" s="93" t="s">
        <v>932</v>
      </c>
      <c r="R30" s="93" t="s">
        <v>928</v>
      </c>
    </row>
    <row r="31" spans="1:18" s="208" customFormat="1" ht="119.25" customHeight="1" x14ac:dyDescent="0.25">
      <c r="A31" s="216">
        <v>20</v>
      </c>
      <c r="B31" s="216"/>
      <c r="C31" s="216">
        <v>4</v>
      </c>
      <c r="D31" s="216">
        <v>2</v>
      </c>
      <c r="E31" s="228" t="s">
        <v>998</v>
      </c>
      <c r="F31" s="216" t="s">
        <v>999</v>
      </c>
      <c r="G31" s="216" t="s">
        <v>43</v>
      </c>
      <c r="H31" s="216" t="s">
        <v>140</v>
      </c>
      <c r="I31" s="216">
        <v>45</v>
      </c>
      <c r="J31" s="216" t="s">
        <v>1000</v>
      </c>
      <c r="K31" s="224"/>
      <c r="L31" s="216" t="s">
        <v>34</v>
      </c>
      <c r="M31" s="224"/>
      <c r="N31" s="218">
        <v>54100.66</v>
      </c>
      <c r="O31" s="224"/>
      <c r="P31" s="218">
        <v>54100.66</v>
      </c>
      <c r="Q31" s="216" t="s">
        <v>932</v>
      </c>
      <c r="R31" s="216" t="s">
        <v>928</v>
      </c>
    </row>
    <row r="32" spans="1:18" s="4" customFormat="1" ht="61.5" customHeight="1" x14ac:dyDescent="0.25">
      <c r="A32" s="93">
        <v>21</v>
      </c>
      <c r="B32" s="93">
        <v>1</v>
      </c>
      <c r="C32" s="93">
        <v>4</v>
      </c>
      <c r="D32" s="93">
        <v>2</v>
      </c>
      <c r="E32" s="93" t="s">
        <v>1001</v>
      </c>
      <c r="F32" s="93" t="s">
        <v>1002</v>
      </c>
      <c r="G32" s="93" t="s">
        <v>43</v>
      </c>
      <c r="H32" s="93" t="s">
        <v>140</v>
      </c>
      <c r="I32" s="93">
        <v>40</v>
      </c>
      <c r="J32" s="93" t="s">
        <v>1003</v>
      </c>
      <c r="K32" s="108"/>
      <c r="L32" s="93" t="s">
        <v>30</v>
      </c>
      <c r="M32" s="108"/>
      <c r="N32" s="106">
        <v>25586</v>
      </c>
      <c r="O32" s="108"/>
      <c r="P32" s="106">
        <v>25586</v>
      </c>
      <c r="Q32" s="93" t="s">
        <v>932</v>
      </c>
      <c r="R32" s="93" t="s">
        <v>928</v>
      </c>
    </row>
    <row r="33" spans="1:18" s="4" customFormat="1" ht="60" x14ac:dyDescent="0.25">
      <c r="A33" s="93">
        <v>22</v>
      </c>
      <c r="B33" s="93">
        <v>1</v>
      </c>
      <c r="C33" s="93">
        <v>4</v>
      </c>
      <c r="D33" s="93">
        <v>2</v>
      </c>
      <c r="E33" s="93" t="s">
        <v>1004</v>
      </c>
      <c r="F33" s="93" t="s">
        <v>1005</v>
      </c>
      <c r="G33" s="93" t="s">
        <v>33</v>
      </c>
      <c r="H33" s="93" t="s">
        <v>140</v>
      </c>
      <c r="I33" s="93">
        <v>80</v>
      </c>
      <c r="J33" s="93" t="s">
        <v>1006</v>
      </c>
      <c r="K33" s="108"/>
      <c r="L33" s="93" t="s">
        <v>30</v>
      </c>
      <c r="M33" s="108"/>
      <c r="N33" s="106">
        <v>10434</v>
      </c>
      <c r="O33" s="108"/>
      <c r="P33" s="106">
        <v>10434</v>
      </c>
      <c r="Q33" s="93" t="s">
        <v>932</v>
      </c>
      <c r="R33" s="93" t="s">
        <v>928</v>
      </c>
    </row>
    <row r="34" spans="1:18" s="4" customFormat="1" ht="138" customHeight="1" x14ac:dyDescent="0.25">
      <c r="A34" s="93">
        <v>23</v>
      </c>
      <c r="B34" s="93">
        <v>1</v>
      </c>
      <c r="C34" s="93">
        <v>4</v>
      </c>
      <c r="D34" s="93">
        <v>2</v>
      </c>
      <c r="E34" s="93" t="s">
        <v>1007</v>
      </c>
      <c r="F34" s="93" t="s">
        <v>1008</v>
      </c>
      <c r="G34" s="93" t="s">
        <v>43</v>
      </c>
      <c r="H34" s="93" t="s">
        <v>140</v>
      </c>
      <c r="I34" s="93">
        <v>42</v>
      </c>
      <c r="J34" s="93" t="s">
        <v>1009</v>
      </c>
      <c r="K34" s="108"/>
      <c r="L34" s="93" t="s">
        <v>30</v>
      </c>
      <c r="M34" s="108"/>
      <c r="N34" s="106">
        <v>7750</v>
      </c>
      <c r="O34" s="108"/>
      <c r="P34" s="106">
        <v>7750</v>
      </c>
      <c r="Q34" s="93" t="s">
        <v>932</v>
      </c>
      <c r="R34" s="93" t="s">
        <v>928</v>
      </c>
    </row>
    <row r="35" spans="1:18" s="4" customFormat="1" ht="36" customHeight="1" x14ac:dyDescent="0.25">
      <c r="A35" s="261">
        <v>24</v>
      </c>
      <c r="B35" s="246">
        <v>1</v>
      </c>
      <c r="C35" s="246">
        <v>4</v>
      </c>
      <c r="D35" s="246">
        <v>2</v>
      </c>
      <c r="E35" s="254" t="s">
        <v>1010</v>
      </c>
      <c r="F35" s="247" t="s">
        <v>1011</v>
      </c>
      <c r="G35" s="246" t="s">
        <v>43</v>
      </c>
      <c r="H35" s="254" t="s">
        <v>140</v>
      </c>
      <c r="I35" s="261">
        <v>45</v>
      </c>
      <c r="J35" s="247" t="s">
        <v>1012</v>
      </c>
      <c r="K35" s="401"/>
      <c r="L35" s="246" t="s">
        <v>34</v>
      </c>
      <c r="M35" s="401"/>
      <c r="N35" s="249">
        <v>12501.83</v>
      </c>
      <c r="O35" s="402"/>
      <c r="P35" s="249">
        <v>12501.83</v>
      </c>
      <c r="Q35" s="247" t="s">
        <v>932</v>
      </c>
      <c r="R35" s="247" t="s">
        <v>928</v>
      </c>
    </row>
    <row r="36" spans="1:18" s="4" customFormat="1" ht="27.75" customHeight="1" x14ac:dyDescent="0.25">
      <c r="A36" s="262"/>
      <c r="B36" s="246"/>
      <c r="C36" s="246"/>
      <c r="D36" s="246"/>
      <c r="E36" s="256"/>
      <c r="F36" s="247"/>
      <c r="G36" s="246"/>
      <c r="H36" s="256"/>
      <c r="I36" s="262"/>
      <c r="J36" s="247"/>
      <c r="K36" s="401"/>
      <c r="L36" s="246"/>
      <c r="M36" s="401"/>
      <c r="N36" s="249"/>
      <c r="O36" s="402"/>
      <c r="P36" s="249"/>
      <c r="Q36" s="247"/>
      <c r="R36" s="247"/>
    </row>
    <row r="37" spans="1:18" x14ac:dyDescent="0.25">
      <c r="M37" s="10"/>
      <c r="N37" s="10"/>
      <c r="O37" s="10"/>
      <c r="P37" s="10"/>
    </row>
    <row r="38" spans="1:18" hidden="1" x14ac:dyDescent="0.25">
      <c r="M38" s="10"/>
      <c r="N38" s="10"/>
      <c r="O38" s="10"/>
      <c r="P38" s="10"/>
    </row>
    <row r="39" spans="1:18" hidden="1" x14ac:dyDescent="0.25">
      <c r="K39" s="351" t="s">
        <v>45</v>
      </c>
      <c r="L39" s="351"/>
      <c r="M39" s="351"/>
      <c r="N39" s="351"/>
      <c r="O39" s="351" t="s">
        <v>46</v>
      </c>
      <c r="P39" s="351"/>
      <c r="Q39" s="351"/>
      <c r="R39" s="351"/>
    </row>
    <row r="40" spans="1:18" hidden="1" x14ac:dyDescent="0.25">
      <c r="K40" s="351" t="s">
        <v>321</v>
      </c>
      <c r="L40" s="351"/>
      <c r="M40" s="351" t="s">
        <v>322</v>
      </c>
      <c r="N40" s="351"/>
      <c r="O40" s="351" t="s">
        <v>321</v>
      </c>
      <c r="P40" s="351"/>
      <c r="Q40" s="351" t="s">
        <v>322</v>
      </c>
      <c r="R40" s="351"/>
    </row>
    <row r="41" spans="1:18" hidden="1" x14ac:dyDescent="0.25">
      <c r="K41" s="5" t="s">
        <v>47</v>
      </c>
      <c r="L41" s="5" t="s">
        <v>48</v>
      </c>
      <c r="M41" s="5" t="s">
        <v>49</v>
      </c>
      <c r="N41" s="5" t="s">
        <v>48</v>
      </c>
      <c r="O41" s="5" t="s">
        <v>49</v>
      </c>
      <c r="P41" s="5" t="s">
        <v>48</v>
      </c>
      <c r="Q41" s="5" t="s">
        <v>47</v>
      </c>
      <c r="R41" s="5" t="s">
        <v>48</v>
      </c>
    </row>
    <row r="42" spans="1:18" hidden="1" x14ac:dyDescent="0.25">
      <c r="J42" s="6" t="s">
        <v>50</v>
      </c>
      <c r="K42" s="21">
        <v>18</v>
      </c>
      <c r="L42" s="2">
        <v>266949.56</v>
      </c>
      <c r="M42" s="21">
        <v>6</v>
      </c>
      <c r="N42" s="31">
        <v>110372.49</v>
      </c>
      <c r="O42" s="21">
        <v>1</v>
      </c>
      <c r="P42" s="31">
        <v>53173.14</v>
      </c>
      <c r="Q42" s="21" t="s">
        <v>51</v>
      </c>
      <c r="R42" s="25" t="s">
        <v>51</v>
      </c>
    </row>
    <row r="43" spans="1:18" hidden="1" x14ac:dyDescent="0.25">
      <c r="J43" s="6" t="s">
        <v>52</v>
      </c>
      <c r="K43" s="6">
        <v>18</v>
      </c>
      <c r="L43" s="2">
        <f>SUM(O29+O28+O27+O26+O25+P24+O22+O21+O19+O18+O16+P15+O14+P12+O10+O9+O8+O30)</f>
        <v>266949.56</v>
      </c>
      <c r="M43" s="21">
        <v>5</v>
      </c>
      <c r="N43" s="25">
        <f>SUM(P35+P34+P33+P32+P31)</f>
        <v>110372.49</v>
      </c>
      <c r="O43" s="21">
        <v>1</v>
      </c>
      <c r="P43" s="21">
        <v>53173.14</v>
      </c>
      <c r="Q43" s="6"/>
      <c r="R43" s="6"/>
    </row>
    <row r="44" spans="1:18" hidden="1" x14ac:dyDescent="0.25">
      <c r="M44" s="10"/>
      <c r="N44" s="10"/>
      <c r="O44" s="10"/>
      <c r="P44" s="10"/>
    </row>
    <row r="45" spans="1:18" x14ac:dyDescent="0.25">
      <c r="M45" s="238" t="s">
        <v>45</v>
      </c>
      <c r="N45" s="239"/>
      <c r="O45" s="239" t="s">
        <v>46</v>
      </c>
      <c r="P45" s="265"/>
    </row>
    <row r="46" spans="1:18" x14ac:dyDescent="0.25">
      <c r="M46" s="83" t="s">
        <v>1211</v>
      </c>
      <c r="N46" s="83" t="s">
        <v>1210</v>
      </c>
      <c r="O46" s="83" t="s">
        <v>1211</v>
      </c>
      <c r="P46" s="83" t="s">
        <v>1210</v>
      </c>
    </row>
    <row r="47" spans="1:18" x14ac:dyDescent="0.25">
      <c r="L47" s="84" t="s">
        <v>50</v>
      </c>
      <c r="M47" s="126">
        <v>23</v>
      </c>
      <c r="N47" s="86">
        <v>377322.05</v>
      </c>
      <c r="O47" s="85">
        <v>1</v>
      </c>
      <c r="P47" s="145">
        <v>53173.14</v>
      </c>
    </row>
    <row r="48" spans="1:18" x14ac:dyDescent="0.25">
      <c r="L48" s="84" t="s">
        <v>52</v>
      </c>
      <c r="M48" s="126"/>
      <c r="N48" s="86"/>
      <c r="O48" s="85"/>
      <c r="P48" s="145"/>
    </row>
  </sheetData>
  <mergeCells count="120">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A4:A5"/>
    <mergeCell ref="B4:B5"/>
    <mergeCell ref="C4:C5"/>
    <mergeCell ref="D4:D5"/>
    <mergeCell ref="E4:E5"/>
    <mergeCell ref="F4:F5"/>
    <mergeCell ref="Q10:Q11"/>
    <mergeCell ref="R10:R11"/>
    <mergeCell ref="N10:N11"/>
    <mergeCell ref="O10:O11"/>
    <mergeCell ref="P10:P11"/>
    <mergeCell ref="Q12:Q13"/>
    <mergeCell ref="R12:R13"/>
    <mergeCell ref="A16:A17"/>
    <mergeCell ref="B16:B17"/>
    <mergeCell ref="C16:C17"/>
    <mergeCell ref="D16:D17"/>
    <mergeCell ref="E16:E17"/>
    <mergeCell ref="F16:F17"/>
    <mergeCell ref="G16:G17"/>
    <mergeCell ref="J16:J17"/>
    <mergeCell ref="K12:K13"/>
    <mergeCell ref="L12:L13"/>
    <mergeCell ref="M12:M13"/>
    <mergeCell ref="N12:N13"/>
    <mergeCell ref="O12:O13"/>
    <mergeCell ref="P12:P13"/>
    <mergeCell ref="Q16:Q17"/>
    <mergeCell ref="R16:R17"/>
    <mergeCell ref="L16:L17"/>
    <mergeCell ref="A12:A13"/>
    <mergeCell ref="B12:B13"/>
    <mergeCell ref="L10:L11"/>
    <mergeCell ref="M10:M11"/>
    <mergeCell ref="C12:C13"/>
    <mergeCell ref="D12:D13"/>
    <mergeCell ref="E12:E13"/>
    <mergeCell ref="F12:F13"/>
    <mergeCell ref="G12:G13"/>
    <mergeCell ref="J12:J13"/>
    <mergeCell ref="K10:K11"/>
    <mergeCell ref="A22:A23"/>
    <mergeCell ref="B22:B23"/>
    <mergeCell ref="C22:C23"/>
    <mergeCell ref="D22:D23"/>
    <mergeCell ref="E22:E23"/>
    <mergeCell ref="F22:F23"/>
    <mergeCell ref="G22:G23"/>
    <mergeCell ref="J22:J23"/>
    <mergeCell ref="K19:K20"/>
    <mergeCell ref="A19:A20"/>
    <mergeCell ref="B19:B20"/>
    <mergeCell ref="C19:C20"/>
    <mergeCell ref="D19:D20"/>
    <mergeCell ref="E19:E20"/>
    <mergeCell ref="F19:F20"/>
    <mergeCell ref="G19:G20"/>
    <mergeCell ref="J19:J20"/>
    <mergeCell ref="O40:P40"/>
    <mergeCell ref="Q40:R40"/>
    <mergeCell ref="K22:K23"/>
    <mergeCell ref="L22:L23"/>
    <mergeCell ref="M22:M23"/>
    <mergeCell ref="N22:N23"/>
    <mergeCell ref="O22:O23"/>
    <mergeCell ref="P22:P23"/>
    <mergeCell ref="N16:N17"/>
    <mergeCell ref="O16:O17"/>
    <mergeCell ref="P16:P17"/>
    <mergeCell ref="Q19:Q20"/>
    <mergeCell ref="R19:R20"/>
    <mergeCell ref="L19:L20"/>
    <mergeCell ref="M19:M20"/>
    <mergeCell ref="N19:N20"/>
    <mergeCell ref="O19:O20"/>
    <mergeCell ref="P19:P20"/>
    <mergeCell ref="Q22:Q23"/>
    <mergeCell ref="R22:R23"/>
    <mergeCell ref="K16:K17"/>
    <mergeCell ref="M16:M17"/>
    <mergeCell ref="A35:A36"/>
    <mergeCell ref="B35:B36"/>
    <mergeCell ref="C35:C36"/>
    <mergeCell ref="D35:D36"/>
    <mergeCell ref="E35:E36"/>
    <mergeCell ref="F35:F36"/>
    <mergeCell ref="Q35:Q36"/>
    <mergeCell ref="R35:R36"/>
    <mergeCell ref="M45:N45"/>
    <mergeCell ref="O45:P45"/>
    <mergeCell ref="G35:G36"/>
    <mergeCell ref="H35:H36"/>
    <mergeCell ref="I35:I36"/>
    <mergeCell ref="J35:J36"/>
    <mergeCell ref="K35:K36"/>
    <mergeCell ref="L35:L36"/>
    <mergeCell ref="M35:M36"/>
    <mergeCell ref="N35:N36"/>
    <mergeCell ref="O35:O36"/>
    <mergeCell ref="P35:P36"/>
    <mergeCell ref="K39:N39"/>
    <mergeCell ref="O39:R39"/>
    <mergeCell ref="K40:L40"/>
    <mergeCell ref="M40:N4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2:R122"/>
  <sheetViews>
    <sheetView topLeftCell="G19" zoomScale="90" zoomScaleNormal="90" workbookViewId="0">
      <selection activeCell="L31" sqref="L31:L3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28515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1247</v>
      </c>
    </row>
    <row r="4" spans="1:18" s="3" customFormat="1" ht="49.5"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242" t="s">
        <v>9</v>
      </c>
    </row>
    <row r="5" spans="1:18" s="3" customForma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243"/>
    </row>
    <row r="6" spans="1:18" s="3" customForma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17" t="s">
        <v>29</v>
      </c>
    </row>
    <row r="7" spans="1:18" s="82" customFormat="1" ht="195" x14ac:dyDescent="0.25">
      <c r="A7" s="115">
        <v>1</v>
      </c>
      <c r="B7" s="93" t="s">
        <v>97</v>
      </c>
      <c r="C7" s="93" t="s">
        <v>116</v>
      </c>
      <c r="D7" s="93">
        <v>2</v>
      </c>
      <c r="E7" s="104" t="s">
        <v>1013</v>
      </c>
      <c r="F7" s="93" t="s">
        <v>1014</v>
      </c>
      <c r="G7" s="93" t="s">
        <v>33</v>
      </c>
      <c r="H7" s="93" t="s">
        <v>140</v>
      </c>
      <c r="I7" s="93">
        <v>60</v>
      </c>
      <c r="J7" s="93" t="s">
        <v>1015</v>
      </c>
      <c r="K7" s="93"/>
      <c r="L7" s="93" t="s">
        <v>34</v>
      </c>
      <c r="M7" s="70"/>
      <c r="N7" s="70">
        <v>16017.5</v>
      </c>
      <c r="O7" s="70"/>
      <c r="P7" s="70">
        <v>16017.5</v>
      </c>
      <c r="Q7" s="93" t="s">
        <v>1016</v>
      </c>
      <c r="R7" s="93" t="s">
        <v>1017</v>
      </c>
    </row>
    <row r="8" spans="1:18" s="82" customFormat="1" ht="195" x14ac:dyDescent="0.25">
      <c r="A8" s="115">
        <v>2</v>
      </c>
      <c r="B8" s="93" t="s">
        <v>100</v>
      </c>
      <c r="C8" s="93" t="s">
        <v>116</v>
      </c>
      <c r="D8" s="93">
        <v>2</v>
      </c>
      <c r="E8" s="93" t="s">
        <v>1018</v>
      </c>
      <c r="F8" s="93" t="s">
        <v>1019</v>
      </c>
      <c r="G8" s="93" t="s">
        <v>1020</v>
      </c>
      <c r="H8" s="93" t="s">
        <v>140</v>
      </c>
      <c r="I8" s="93">
        <v>60</v>
      </c>
      <c r="J8" s="93" t="s">
        <v>1021</v>
      </c>
      <c r="K8" s="93" t="s">
        <v>34</v>
      </c>
      <c r="L8" s="93"/>
      <c r="M8" s="70">
        <v>24990.79</v>
      </c>
      <c r="N8" s="70"/>
      <c r="O8" s="70">
        <v>24990.79</v>
      </c>
      <c r="P8" s="70"/>
      <c r="Q8" s="93" t="s">
        <v>1016</v>
      </c>
      <c r="R8" s="93" t="s">
        <v>1017</v>
      </c>
    </row>
    <row r="9" spans="1:18" s="82" customFormat="1" ht="56.25" customHeight="1" x14ac:dyDescent="0.25">
      <c r="A9" s="261">
        <v>3</v>
      </c>
      <c r="B9" s="254" t="s">
        <v>1022</v>
      </c>
      <c r="C9" s="254">
        <v>4.5</v>
      </c>
      <c r="D9" s="254">
        <v>2</v>
      </c>
      <c r="E9" s="254" t="s">
        <v>1023</v>
      </c>
      <c r="F9" s="254" t="s">
        <v>1024</v>
      </c>
      <c r="G9" s="254" t="s">
        <v>1025</v>
      </c>
      <c r="H9" s="93" t="s">
        <v>119</v>
      </c>
      <c r="I9" s="93">
        <v>48</v>
      </c>
      <c r="J9" s="254" t="s">
        <v>1026</v>
      </c>
      <c r="K9" s="254"/>
      <c r="L9" s="254" t="s">
        <v>31</v>
      </c>
      <c r="M9" s="313"/>
      <c r="N9" s="313">
        <v>67987.350000000006</v>
      </c>
      <c r="O9" s="313"/>
      <c r="P9" s="313">
        <v>67987.350000000006</v>
      </c>
      <c r="Q9" s="254" t="s">
        <v>1016</v>
      </c>
      <c r="R9" s="407" t="s">
        <v>1017</v>
      </c>
    </row>
    <row r="10" spans="1:18" s="82" customFormat="1" ht="51.75" customHeight="1" x14ac:dyDescent="0.25">
      <c r="A10" s="263"/>
      <c r="B10" s="255"/>
      <c r="C10" s="255"/>
      <c r="D10" s="255"/>
      <c r="E10" s="255"/>
      <c r="F10" s="255"/>
      <c r="G10" s="255"/>
      <c r="H10" s="96" t="s">
        <v>497</v>
      </c>
      <c r="I10" s="96">
        <v>50</v>
      </c>
      <c r="J10" s="255"/>
      <c r="K10" s="255"/>
      <c r="L10" s="255"/>
      <c r="M10" s="314"/>
      <c r="N10" s="314"/>
      <c r="O10" s="314"/>
      <c r="P10" s="314"/>
      <c r="Q10" s="255"/>
      <c r="R10" s="408"/>
    </row>
    <row r="11" spans="1:18" s="82" customFormat="1" ht="45" x14ac:dyDescent="0.25">
      <c r="A11" s="262"/>
      <c r="B11" s="256"/>
      <c r="C11" s="256"/>
      <c r="D11" s="256"/>
      <c r="E11" s="256"/>
      <c r="F11" s="256"/>
      <c r="G11" s="256"/>
      <c r="H11" s="96" t="s">
        <v>1027</v>
      </c>
      <c r="I11" s="96" t="s">
        <v>1028</v>
      </c>
      <c r="J11" s="256"/>
      <c r="K11" s="256"/>
      <c r="L11" s="256"/>
      <c r="M11" s="315"/>
      <c r="N11" s="315"/>
      <c r="O11" s="315"/>
      <c r="P11" s="315"/>
      <c r="Q11" s="256"/>
      <c r="R11" s="409"/>
    </row>
    <row r="12" spans="1:18" s="208" customFormat="1" ht="112.5" customHeight="1" x14ac:dyDescent="0.25">
      <c r="A12" s="216">
        <v>4</v>
      </c>
      <c r="B12" s="216" t="s">
        <v>228</v>
      </c>
      <c r="C12" s="216" t="s">
        <v>909</v>
      </c>
      <c r="D12" s="216">
        <v>2</v>
      </c>
      <c r="E12" s="216" t="s">
        <v>1029</v>
      </c>
      <c r="F12" s="216" t="s">
        <v>1030</v>
      </c>
      <c r="G12" s="216" t="s">
        <v>1031</v>
      </c>
      <c r="H12" s="219" t="s">
        <v>140</v>
      </c>
      <c r="I12" s="219">
        <v>50</v>
      </c>
      <c r="J12" s="219" t="s">
        <v>1032</v>
      </c>
      <c r="K12" s="216"/>
      <c r="L12" s="216" t="s">
        <v>34</v>
      </c>
      <c r="M12" s="229"/>
      <c r="N12" s="229">
        <v>23742.76</v>
      </c>
      <c r="O12" s="229"/>
      <c r="P12" s="229">
        <v>23742.76</v>
      </c>
      <c r="Q12" s="216" t="s">
        <v>1016</v>
      </c>
      <c r="R12" s="216" t="s">
        <v>1017</v>
      </c>
    </row>
    <row r="13" spans="1:18" s="208" customFormat="1" ht="165" x14ac:dyDescent="0.25">
      <c r="A13" s="215">
        <v>5</v>
      </c>
      <c r="B13" s="216" t="s">
        <v>228</v>
      </c>
      <c r="C13" s="216" t="s">
        <v>104</v>
      </c>
      <c r="D13" s="216">
        <v>5</v>
      </c>
      <c r="E13" s="216" t="s">
        <v>1033</v>
      </c>
      <c r="F13" s="54" t="s">
        <v>1034</v>
      </c>
      <c r="G13" s="216" t="s">
        <v>43</v>
      </c>
      <c r="H13" s="216" t="s">
        <v>140</v>
      </c>
      <c r="I13" s="216">
        <v>36</v>
      </c>
      <c r="J13" s="216" t="s">
        <v>1035</v>
      </c>
      <c r="K13" s="216" t="s">
        <v>30</v>
      </c>
      <c r="L13" s="216"/>
      <c r="M13" s="229">
        <v>58629.83</v>
      </c>
      <c r="N13" s="229"/>
      <c r="O13" s="229">
        <v>58629.83</v>
      </c>
      <c r="P13" s="229"/>
      <c r="Q13" s="216" t="s">
        <v>1016</v>
      </c>
      <c r="R13" s="216" t="s">
        <v>1017</v>
      </c>
    </row>
    <row r="14" spans="1:18" s="82" customFormat="1" ht="270" x14ac:dyDescent="0.25">
      <c r="A14" s="96">
        <v>6</v>
      </c>
      <c r="B14" s="93" t="s">
        <v>123</v>
      </c>
      <c r="C14" s="93" t="s">
        <v>116</v>
      </c>
      <c r="D14" s="93">
        <v>2</v>
      </c>
      <c r="E14" s="93" t="s">
        <v>1036</v>
      </c>
      <c r="F14" s="114" t="s">
        <v>1037</v>
      </c>
      <c r="G14" s="93" t="s">
        <v>1038</v>
      </c>
      <c r="H14" s="96" t="s">
        <v>140</v>
      </c>
      <c r="I14" s="96">
        <v>60</v>
      </c>
      <c r="J14" s="96" t="s">
        <v>1039</v>
      </c>
      <c r="K14" s="93" t="s">
        <v>42</v>
      </c>
      <c r="L14" s="96"/>
      <c r="M14" s="70">
        <v>41351.65</v>
      </c>
      <c r="N14" s="70"/>
      <c r="O14" s="70">
        <v>41351.65</v>
      </c>
      <c r="P14" s="70"/>
      <c r="Q14" s="93" t="s">
        <v>1016</v>
      </c>
      <c r="R14" s="93" t="s">
        <v>1017</v>
      </c>
    </row>
    <row r="15" spans="1:18" s="82" customFormat="1" ht="95.25" customHeight="1" x14ac:dyDescent="0.25">
      <c r="A15" s="254">
        <v>7</v>
      </c>
      <c r="B15" s="254" t="s">
        <v>228</v>
      </c>
      <c r="C15" s="254" t="s">
        <v>116</v>
      </c>
      <c r="D15" s="254">
        <v>2</v>
      </c>
      <c r="E15" s="254" t="s">
        <v>1040</v>
      </c>
      <c r="F15" s="254" t="s">
        <v>1041</v>
      </c>
      <c r="G15" s="254" t="s">
        <v>1042</v>
      </c>
      <c r="H15" s="96" t="s">
        <v>115</v>
      </c>
      <c r="I15" s="96">
        <v>50</v>
      </c>
      <c r="J15" s="254" t="s">
        <v>1043</v>
      </c>
      <c r="K15" s="254" t="s">
        <v>42</v>
      </c>
      <c r="L15" s="254"/>
      <c r="M15" s="313">
        <v>90338.85</v>
      </c>
      <c r="N15" s="313"/>
      <c r="O15" s="313">
        <v>90338.85</v>
      </c>
      <c r="P15" s="313"/>
      <c r="Q15" s="254" t="s">
        <v>1016</v>
      </c>
      <c r="R15" s="398" t="s">
        <v>1017</v>
      </c>
    </row>
    <row r="16" spans="1:18" s="82" customFormat="1" ht="100.5" customHeight="1" x14ac:dyDescent="0.25">
      <c r="A16" s="255"/>
      <c r="B16" s="255"/>
      <c r="C16" s="255"/>
      <c r="D16" s="255"/>
      <c r="E16" s="255"/>
      <c r="F16" s="255"/>
      <c r="G16" s="255"/>
      <c r="H16" s="96" t="s">
        <v>133</v>
      </c>
      <c r="I16" s="96">
        <v>25</v>
      </c>
      <c r="J16" s="255"/>
      <c r="K16" s="255"/>
      <c r="L16" s="255"/>
      <c r="M16" s="314"/>
      <c r="N16" s="314"/>
      <c r="O16" s="314"/>
      <c r="P16" s="314"/>
      <c r="Q16" s="255"/>
      <c r="R16" s="399"/>
    </row>
    <row r="17" spans="1:18" s="82" customFormat="1" ht="123" customHeight="1" x14ac:dyDescent="0.25">
      <c r="A17" s="256"/>
      <c r="B17" s="256"/>
      <c r="C17" s="256"/>
      <c r="D17" s="256"/>
      <c r="E17" s="256"/>
      <c r="F17" s="256"/>
      <c r="G17" s="256"/>
      <c r="H17" s="96" t="s">
        <v>1044</v>
      </c>
      <c r="I17" s="96">
        <v>75</v>
      </c>
      <c r="J17" s="256"/>
      <c r="K17" s="256"/>
      <c r="L17" s="256"/>
      <c r="M17" s="315"/>
      <c r="N17" s="315"/>
      <c r="O17" s="315"/>
      <c r="P17" s="315"/>
      <c r="Q17" s="256"/>
      <c r="R17" s="400"/>
    </row>
    <row r="18" spans="1:18" s="82" customFormat="1" ht="262.5" customHeight="1" x14ac:dyDescent="0.25">
      <c r="A18" s="93">
        <v>8</v>
      </c>
      <c r="B18" s="93" t="s">
        <v>228</v>
      </c>
      <c r="C18" s="93" t="s">
        <v>121</v>
      </c>
      <c r="D18" s="93">
        <v>2</v>
      </c>
      <c r="E18" s="93" t="s">
        <v>1045</v>
      </c>
      <c r="F18" s="114" t="s">
        <v>1046</v>
      </c>
      <c r="G18" s="93" t="s">
        <v>1047</v>
      </c>
      <c r="H18" s="93" t="s">
        <v>140</v>
      </c>
      <c r="I18" s="93">
        <v>280</v>
      </c>
      <c r="J18" s="93" t="s">
        <v>1048</v>
      </c>
      <c r="K18" s="93" t="s">
        <v>42</v>
      </c>
      <c r="L18" s="93"/>
      <c r="M18" s="70">
        <v>99901.01</v>
      </c>
      <c r="N18" s="70"/>
      <c r="O18" s="70">
        <v>99901.01</v>
      </c>
      <c r="P18" s="70"/>
      <c r="Q18" s="93" t="s">
        <v>105</v>
      </c>
      <c r="R18" s="93" t="s">
        <v>1017</v>
      </c>
    </row>
    <row r="19" spans="1:18" x14ac:dyDescent="0.25">
      <c r="M19" s="10"/>
      <c r="N19" s="10"/>
      <c r="O19" s="10"/>
      <c r="P19" s="10"/>
    </row>
    <row r="20" spans="1:18" hidden="1" x14ac:dyDescent="0.25">
      <c r="B20" s="63"/>
      <c r="M20" s="10"/>
      <c r="N20" s="10"/>
      <c r="O20" s="10"/>
      <c r="P20" s="10"/>
    </row>
    <row r="21" spans="1:18" hidden="1" x14ac:dyDescent="0.25">
      <c r="K21" s="351" t="s">
        <v>45</v>
      </c>
      <c r="L21" s="351"/>
      <c r="M21" s="351"/>
      <c r="N21" s="351"/>
      <c r="O21" s="351" t="s">
        <v>46</v>
      </c>
      <c r="P21" s="351"/>
      <c r="Q21" s="351"/>
      <c r="R21" s="351"/>
    </row>
    <row r="22" spans="1:18" hidden="1" x14ac:dyDescent="0.25">
      <c r="K22" s="351" t="s">
        <v>321</v>
      </c>
      <c r="L22" s="351"/>
      <c r="M22" s="351" t="s">
        <v>322</v>
      </c>
      <c r="N22" s="351"/>
      <c r="O22" s="351" t="s">
        <v>321</v>
      </c>
      <c r="P22" s="351"/>
      <c r="Q22" s="351" t="s">
        <v>322</v>
      </c>
      <c r="R22" s="351"/>
    </row>
    <row r="23" spans="1:18" hidden="1" x14ac:dyDescent="0.25">
      <c r="K23" s="5" t="s">
        <v>47</v>
      </c>
      <c r="L23" s="5" t="s">
        <v>48</v>
      </c>
      <c r="M23" s="5" t="s">
        <v>49</v>
      </c>
      <c r="N23" s="5" t="s">
        <v>48</v>
      </c>
      <c r="O23" s="5" t="s">
        <v>49</v>
      </c>
      <c r="P23" s="5" t="s">
        <v>48</v>
      </c>
      <c r="Q23" s="5" t="s">
        <v>47</v>
      </c>
      <c r="R23" s="5" t="s">
        <v>48</v>
      </c>
    </row>
    <row r="24" spans="1:18" hidden="1" x14ac:dyDescent="0.25">
      <c r="J24" s="6" t="s">
        <v>50</v>
      </c>
      <c r="K24" s="21">
        <v>8</v>
      </c>
      <c r="L24" s="2">
        <v>422959.74</v>
      </c>
      <c r="M24" s="21" t="s">
        <v>51</v>
      </c>
      <c r="N24" s="25" t="s">
        <v>51</v>
      </c>
      <c r="O24" s="21" t="s">
        <v>51</v>
      </c>
      <c r="P24" s="25" t="s">
        <v>51</v>
      </c>
      <c r="Q24" s="21" t="s">
        <v>51</v>
      </c>
      <c r="R24" s="25" t="s">
        <v>51</v>
      </c>
    </row>
    <row r="25" spans="1:18" hidden="1" x14ac:dyDescent="0.25">
      <c r="J25" s="6" t="s">
        <v>52</v>
      </c>
      <c r="K25" s="6">
        <v>8</v>
      </c>
      <c r="L25" s="2">
        <f>SUM(O18+O15+O14+O13+P12+P9+O8+P7)</f>
        <v>422959.73999999993</v>
      </c>
      <c r="M25" s="21"/>
      <c r="N25" s="21"/>
      <c r="O25" s="21"/>
      <c r="P25" s="21"/>
      <c r="Q25" s="6"/>
      <c r="R25" s="6"/>
    </row>
    <row r="26" spans="1:18" hidden="1" x14ac:dyDescent="0.25">
      <c r="M26" s="10"/>
      <c r="N26" s="10"/>
      <c r="O26" s="10"/>
      <c r="P26" s="10"/>
    </row>
    <row r="27" spans="1:18" hidden="1" x14ac:dyDescent="0.25">
      <c r="M27" s="10"/>
      <c r="N27" s="10"/>
      <c r="O27" s="10"/>
      <c r="P27" s="10"/>
    </row>
    <row r="28" spans="1:18" hidden="1" x14ac:dyDescent="0.25">
      <c r="M28" s="10"/>
      <c r="N28" s="10"/>
      <c r="O28" s="10"/>
      <c r="P28" s="10"/>
    </row>
    <row r="29" spans="1:18" x14ac:dyDescent="0.25">
      <c r="M29" s="238" t="s">
        <v>45</v>
      </c>
      <c r="N29" s="239"/>
      <c r="O29" s="239" t="s">
        <v>46</v>
      </c>
      <c r="P29" s="265"/>
    </row>
    <row r="30" spans="1:18" x14ac:dyDescent="0.25">
      <c r="M30" s="83" t="s">
        <v>1211</v>
      </c>
      <c r="N30" s="83" t="s">
        <v>1210</v>
      </c>
      <c r="O30" s="83" t="s">
        <v>1211</v>
      </c>
      <c r="P30" s="83" t="s">
        <v>1210</v>
      </c>
    </row>
    <row r="31" spans="1:18" x14ac:dyDescent="0.25">
      <c r="L31" s="84" t="s">
        <v>50</v>
      </c>
      <c r="M31" s="126">
        <v>8</v>
      </c>
      <c r="N31" s="86">
        <v>422959.74</v>
      </c>
      <c r="O31" s="85" t="s">
        <v>51</v>
      </c>
      <c r="P31" s="125" t="s">
        <v>51</v>
      </c>
    </row>
    <row r="32" spans="1:18" x14ac:dyDescent="0.25">
      <c r="L32" s="84" t="s">
        <v>52</v>
      </c>
      <c r="M32" s="126"/>
      <c r="N32" s="86"/>
      <c r="O32" s="85"/>
      <c r="P32" s="125"/>
    </row>
    <row r="33" spans="13:16" x14ac:dyDescent="0.25">
      <c r="M33" s="10"/>
      <c r="N33" s="10"/>
      <c r="O33" s="10"/>
      <c r="P33" s="10"/>
    </row>
    <row r="34" spans="13:16" x14ac:dyDescent="0.25">
      <c r="M34" s="10"/>
      <c r="N34" s="10"/>
      <c r="O34" s="10"/>
      <c r="P34" s="10"/>
    </row>
    <row r="35" spans="13:16" x14ac:dyDescent="0.25">
      <c r="M35" s="10"/>
      <c r="N35" s="10"/>
      <c r="O35" s="10"/>
      <c r="P35" s="10"/>
    </row>
    <row r="36" spans="13:16" x14ac:dyDescent="0.25">
      <c r="M36" s="10"/>
      <c r="N36" s="10"/>
      <c r="O36" s="10"/>
      <c r="P36" s="10"/>
    </row>
    <row r="37" spans="13:16" x14ac:dyDescent="0.25">
      <c r="M37" s="10"/>
      <c r="N37" s="10"/>
      <c r="O37" s="10"/>
      <c r="P37" s="10"/>
    </row>
    <row r="38" spans="13:16" x14ac:dyDescent="0.25">
      <c r="M38" s="10"/>
      <c r="N38" s="10"/>
      <c r="O38" s="10"/>
      <c r="P38" s="10"/>
    </row>
    <row r="39" spans="13:16" x14ac:dyDescent="0.25">
      <c r="M39" s="10"/>
      <c r="N39" s="10"/>
      <c r="O39" s="10"/>
      <c r="P39" s="10"/>
    </row>
    <row r="40" spans="13:16" x14ac:dyDescent="0.25">
      <c r="M40" s="10"/>
      <c r="N40" s="10"/>
      <c r="O40" s="10"/>
      <c r="P40" s="10"/>
    </row>
    <row r="41" spans="13:16" x14ac:dyDescent="0.25">
      <c r="M41" s="10"/>
      <c r="N41" s="10"/>
      <c r="O41" s="10"/>
      <c r="P41" s="10"/>
    </row>
    <row r="42" spans="13:16" x14ac:dyDescent="0.25">
      <c r="M42" s="10"/>
      <c r="N42" s="10"/>
      <c r="O42" s="10"/>
      <c r="P42" s="10"/>
    </row>
    <row r="43" spans="13:16" x14ac:dyDescent="0.25">
      <c r="M43" s="10"/>
      <c r="N43" s="10"/>
      <c r="O43" s="10"/>
      <c r="P43" s="10"/>
    </row>
    <row r="44" spans="13:16" x14ac:dyDescent="0.25">
      <c r="M44" s="10"/>
      <c r="N44" s="10"/>
      <c r="O44" s="10"/>
      <c r="P44" s="10"/>
    </row>
    <row r="45" spans="13:16" x14ac:dyDescent="0.25">
      <c r="M45" s="10"/>
      <c r="N45" s="10"/>
      <c r="O45" s="10"/>
      <c r="P45" s="10"/>
    </row>
    <row r="46" spans="13:16" x14ac:dyDescent="0.25">
      <c r="M46" s="10"/>
      <c r="N46" s="10"/>
      <c r="O46" s="10"/>
      <c r="P46" s="10"/>
    </row>
    <row r="47" spans="13:16" x14ac:dyDescent="0.25">
      <c r="M47" s="10"/>
      <c r="N47" s="10"/>
      <c r="O47" s="10"/>
      <c r="P47" s="10"/>
    </row>
    <row r="48" spans="13:16" x14ac:dyDescent="0.25">
      <c r="M48" s="10"/>
      <c r="N48" s="10"/>
      <c r="O48" s="10"/>
      <c r="P48" s="10"/>
    </row>
    <row r="49" spans="13:16" x14ac:dyDescent="0.25">
      <c r="M49" s="10"/>
      <c r="N49" s="10"/>
      <c r="O49" s="10"/>
      <c r="P49" s="10"/>
    </row>
    <row r="50" spans="13:16" x14ac:dyDescent="0.25">
      <c r="M50" s="10"/>
      <c r="N50" s="10"/>
      <c r="O50" s="10"/>
      <c r="P50" s="10"/>
    </row>
    <row r="51" spans="13:16" x14ac:dyDescent="0.25">
      <c r="M51" s="10"/>
      <c r="N51" s="10"/>
      <c r="O51" s="10"/>
      <c r="P51" s="10"/>
    </row>
    <row r="52" spans="13:16" x14ac:dyDescent="0.25">
      <c r="M52" s="10"/>
      <c r="N52" s="10"/>
      <c r="O52" s="10"/>
      <c r="P52" s="10"/>
    </row>
    <row r="53" spans="13:16" x14ac:dyDescent="0.25">
      <c r="M53" s="10"/>
      <c r="N53" s="10"/>
      <c r="O53" s="10"/>
      <c r="P53" s="10"/>
    </row>
    <row r="54" spans="13:16" x14ac:dyDescent="0.25">
      <c r="M54" s="10"/>
      <c r="N54" s="10"/>
      <c r="O54" s="10"/>
      <c r="P54" s="10"/>
    </row>
    <row r="55" spans="13:16" x14ac:dyDescent="0.25">
      <c r="M55" s="10"/>
      <c r="N55" s="10"/>
      <c r="O55" s="10"/>
      <c r="P55" s="10"/>
    </row>
    <row r="56" spans="13:16" x14ac:dyDescent="0.25">
      <c r="M56" s="10"/>
      <c r="N56" s="10"/>
      <c r="O56" s="10"/>
      <c r="P56" s="10"/>
    </row>
    <row r="57" spans="13:16" x14ac:dyDescent="0.25">
      <c r="M57" s="10"/>
      <c r="N57" s="10"/>
      <c r="O57" s="10"/>
      <c r="P57" s="10"/>
    </row>
    <row r="58" spans="13:16" x14ac:dyDescent="0.25">
      <c r="M58" s="10"/>
      <c r="N58" s="10"/>
      <c r="O58" s="10"/>
      <c r="P58" s="10"/>
    </row>
    <row r="59" spans="13:16" x14ac:dyDescent="0.25">
      <c r="M59" s="10"/>
      <c r="N59" s="10"/>
      <c r="O59" s="10"/>
      <c r="P59" s="10"/>
    </row>
    <row r="60" spans="13:16" x14ac:dyDescent="0.25">
      <c r="M60" s="10"/>
      <c r="N60" s="10"/>
      <c r="O60" s="10"/>
      <c r="P60" s="10"/>
    </row>
    <row r="61" spans="13:16" x14ac:dyDescent="0.25">
      <c r="M61" s="10"/>
      <c r="N61" s="10"/>
      <c r="O61" s="10"/>
      <c r="P61" s="10"/>
    </row>
    <row r="62" spans="13:16" x14ac:dyDescent="0.25">
      <c r="M62" s="10"/>
      <c r="N62" s="10"/>
      <c r="O62" s="10"/>
      <c r="P62" s="10"/>
    </row>
    <row r="63" spans="13:16" x14ac:dyDescent="0.25">
      <c r="M63" s="10"/>
      <c r="N63" s="10"/>
      <c r="O63" s="10"/>
      <c r="P63" s="10"/>
    </row>
    <row r="64" spans="13:16" x14ac:dyDescent="0.25">
      <c r="M64" s="10"/>
      <c r="N64" s="10"/>
      <c r="O64" s="10"/>
      <c r="P64" s="10"/>
    </row>
    <row r="65" spans="13:16" x14ac:dyDescent="0.25">
      <c r="M65" s="10"/>
      <c r="N65" s="10"/>
      <c r="O65" s="10"/>
      <c r="P65" s="10"/>
    </row>
    <row r="66" spans="13:16" x14ac:dyDescent="0.25">
      <c r="M66" s="10"/>
      <c r="N66" s="10"/>
      <c r="O66" s="10"/>
      <c r="P66" s="10"/>
    </row>
    <row r="67" spans="13:16" x14ac:dyDescent="0.25">
      <c r="M67" s="10"/>
      <c r="N67" s="10"/>
      <c r="O67" s="10"/>
      <c r="P67" s="10"/>
    </row>
    <row r="68" spans="13:16" x14ac:dyDescent="0.25">
      <c r="M68" s="10"/>
      <c r="N68" s="10"/>
      <c r="O68" s="10"/>
      <c r="P68" s="10"/>
    </row>
    <row r="69" spans="13:16" x14ac:dyDescent="0.25">
      <c r="M69" s="10"/>
      <c r="N69" s="10"/>
      <c r="O69" s="10"/>
      <c r="P69" s="10"/>
    </row>
    <row r="70" spans="13:16" x14ac:dyDescent="0.25">
      <c r="M70" s="10"/>
      <c r="N70" s="10"/>
      <c r="O70" s="10"/>
      <c r="P70" s="10"/>
    </row>
    <row r="71" spans="13:16" x14ac:dyDescent="0.25">
      <c r="M71" s="10"/>
      <c r="N71" s="10"/>
      <c r="O71" s="10"/>
      <c r="P71" s="10"/>
    </row>
    <row r="72" spans="13:16" x14ac:dyDescent="0.25">
      <c r="M72" s="10"/>
      <c r="N72" s="10"/>
      <c r="O72" s="10"/>
      <c r="P72" s="10"/>
    </row>
    <row r="73" spans="13:16" x14ac:dyDescent="0.25">
      <c r="M73" s="10"/>
      <c r="N73" s="10"/>
      <c r="O73" s="10"/>
      <c r="P73" s="10"/>
    </row>
    <row r="74" spans="13:16" x14ac:dyDescent="0.25">
      <c r="M74" s="10"/>
      <c r="N74" s="10"/>
      <c r="O74" s="10"/>
      <c r="P74" s="10"/>
    </row>
    <row r="75" spans="13:16" x14ac:dyDescent="0.25">
      <c r="M75" s="10"/>
      <c r="N75" s="10"/>
      <c r="O75" s="10"/>
      <c r="P75" s="10"/>
    </row>
    <row r="76" spans="13:16" x14ac:dyDescent="0.25">
      <c r="M76" s="10"/>
      <c r="N76" s="10"/>
      <c r="O76" s="10"/>
      <c r="P76" s="10"/>
    </row>
    <row r="77" spans="13:16" x14ac:dyDescent="0.25">
      <c r="M77" s="10"/>
      <c r="N77" s="10"/>
      <c r="O77" s="10"/>
      <c r="P77" s="10"/>
    </row>
    <row r="78" spans="13:16" x14ac:dyDescent="0.25">
      <c r="M78" s="10"/>
      <c r="N78" s="10"/>
      <c r="O78" s="10"/>
      <c r="P78" s="10"/>
    </row>
    <row r="79" spans="13:16" x14ac:dyDescent="0.25">
      <c r="M79" s="10"/>
      <c r="N79" s="10"/>
      <c r="O79" s="10"/>
      <c r="P79" s="10"/>
    </row>
    <row r="80" spans="13:16" x14ac:dyDescent="0.25">
      <c r="M80" s="10"/>
      <c r="N80" s="10"/>
      <c r="O80" s="10"/>
      <c r="P80" s="10"/>
    </row>
    <row r="81" spans="13:16" x14ac:dyDescent="0.25">
      <c r="M81" s="10"/>
      <c r="N81" s="10"/>
      <c r="O81" s="10"/>
      <c r="P81" s="10"/>
    </row>
    <row r="82" spans="13:16" x14ac:dyDescent="0.25">
      <c r="M82" s="10"/>
      <c r="N82" s="10"/>
      <c r="O82" s="10"/>
      <c r="P82" s="10"/>
    </row>
    <row r="83" spans="13:16" x14ac:dyDescent="0.25">
      <c r="M83" s="10"/>
      <c r="N83" s="10"/>
      <c r="O83" s="10"/>
      <c r="P83" s="10"/>
    </row>
    <row r="84" spans="13:16" x14ac:dyDescent="0.25">
      <c r="M84" s="10"/>
      <c r="N84" s="10"/>
      <c r="O84" s="10"/>
      <c r="P84" s="10"/>
    </row>
    <row r="85" spans="13:16" x14ac:dyDescent="0.25">
      <c r="M85" s="10"/>
      <c r="N85" s="10"/>
      <c r="O85" s="10"/>
      <c r="P85" s="10"/>
    </row>
    <row r="86" spans="13:16" x14ac:dyDescent="0.25">
      <c r="M86" s="10"/>
      <c r="N86" s="10"/>
      <c r="O86" s="10"/>
      <c r="P86" s="10"/>
    </row>
    <row r="87" spans="13:16" x14ac:dyDescent="0.25">
      <c r="M87" s="10"/>
      <c r="N87" s="10"/>
      <c r="O87" s="10"/>
      <c r="P87" s="10"/>
    </row>
    <row r="88" spans="13:16" x14ac:dyDescent="0.25">
      <c r="M88" s="10"/>
      <c r="N88" s="10"/>
      <c r="O88" s="10"/>
      <c r="P88" s="10"/>
    </row>
    <row r="89" spans="13:16" x14ac:dyDescent="0.25">
      <c r="M89" s="10"/>
      <c r="N89" s="10"/>
      <c r="O89" s="10"/>
      <c r="P89" s="10"/>
    </row>
    <row r="90" spans="13:16" x14ac:dyDescent="0.25">
      <c r="M90" s="10"/>
      <c r="N90" s="10"/>
      <c r="O90" s="10"/>
      <c r="P90" s="10"/>
    </row>
    <row r="91" spans="13:16" x14ac:dyDescent="0.25">
      <c r="M91" s="10"/>
      <c r="N91" s="10"/>
      <c r="O91" s="10"/>
      <c r="P91" s="10"/>
    </row>
    <row r="92" spans="13:16" x14ac:dyDescent="0.25">
      <c r="M92" s="10"/>
      <c r="N92" s="10"/>
      <c r="O92" s="10"/>
      <c r="P92" s="10"/>
    </row>
    <row r="93" spans="13:16" x14ac:dyDescent="0.25">
      <c r="M93" s="10"/>
      <c r="N93" s="10"/>
      <c r="O93" s="10"/>
      <c r="P93" s="10"/>
    </row>
    <row r="94" spans="13:16" x14ac:dyDescent="0.25">
      <c r="M94" s="10"/>
      <c r="N94" s="10"/>
      <c r="O94" s="10"/>
      <c r="P94" s="10"/>
    </row>
    <row r="95" spans="13:16" x14ac:dyDescent="0.25">
      <c r="M95" s="10"/>
      <c r="N95" s="10"/>
      <c r="O95" s="10"/>
      <c r="P95" s="10"/>
    </row>
    <row r="96" spans="13:16" x14ac:dyDescent="0.25">
      <c r="M96" s="10"/>
      <c r="N96" s="10"/>
      <c r="O96" s="10"/>
      <c r="P96" s="10"/>
    </row>
    <row r="97" spans="13:16" x14ac:dyDescent="0.25">
      <c r="M97" s="10"/>
      <c r="N97" s="10"/>
      <c r="O97" s="10"/>
      <c r="P97" s="10"/>
    </row>
    <row r="98" spans="13:16" x14ac:dyDescent="0.25">
      <c r="M98" s="10"/>
      <c r="N98" s="10"/>
      <c r="O98" s="10"/>
      <c r="P98" s="10"/>
    </row>
    <row r="99" spans="13:16" x14ac:dyDescent="0.25">
      <c r="M99" s="10"/>
      <c r="N99" s="10"/>
      <c r="O99" s="10"/>
      <c r="P99" s="10"/>
    </row>
    <row r="100" spans="13:16" x14ac:dyDescent="0.25">
      <c r="M100" s="10"/>
      <c r="N100" s="10"/>
      <c r="O100" s="10"/>
      <c r="P100" s="10"/>
    </row>
    <row r="101" spans="13:16" x14ac:dyDescent="0.25">
      <c r="M101" s="10"/>
      <c r="N101" s="10"/>
      <c r="O101" s="10"/>
      <c r="P101" s="10"/>
    </row>
    <row r="102" spans="13:16" x14ac:dyDescent="0.25">
      <c r="M102" s="10"/>
      <c r="N102" s="10"/>
      <c r="O102" s="10"/>
      <c r="P102" s="10"/>
    </row>
    <row r="103" spans="13:16" x14ac:dyDescent="0.25">
      <c r="M103" s="10"/>
      <c r="N103" s="10"/>
      <c r="O103" s="10"/>
      <c r="P103" s="10"/>
    </row>
    <row r="104" spans="13:16" x14ac:dyDescent="0.25">
      <c r="M104" s="10"/>
      <c r="N104" s="10"/>
      <c r="O104" s="10"/>
      <c r="P104" s="10"/>
    </row>
    <row r="105" spans="13:16" x14ac:dyDescent="0.25">
      <c r="M105" s="10"/>
      <c r="N105" s="10"/>
      <c r="O105" s="10"/>
      <c r="P105" s="10"/>
    </row>
    <row r="106" spans="13:16" x14ac:dyDescent="0.25">
      <c r="M106" s="10"/>
      <c r="N106" s="10"/>
      <c r="O106" s="10"/>
      <c r="P106" s="10"/>
    </row>
    <row r="107" spans="13:16" x14ac:dyDescent="0.25">
      <c r="M107" s="10"/>
      <c r="N107" s="10"/>
      <c r="O107" s="10"/>
      <c r="P107" s="10"/>
    </row>
    <row r="108" spans="13:16" x14ac:dyDescent="0.25">
      <c r="M108" s="10"/>
      <c r="N108" s="10"/>
      <c r="O108" s="10"/>
      <c r="P108" s="10"/>
    </row>
    <row r="109" spans="13:16" x14ac:dyDescent="0.25">
      <c r="M109" s="10"/>
      <c r="N109" s="10"/>
      <c r="O109" s="10"/>
      <c r="P109" s="10"/>
    </row>
    <row r="110" spans="13:16" x14ac:dyDescent="0.25">
      <c r="M110" s="10"/>
      <c r="N110" s="10"/>
      <c r="O110" s="10"/>
      <c r="P110" s="10"/>
    </row>
    <row r="111" spans="13:16" x14ac:dyDescent="0.25">
      <c r="M111" s="10"/>
      <c r="N111" s="10"/>
      <c r="O111" s="10"/>
      <c r="P111" s="10"/>
    </row>
    <row r="112" spans="13:16" x14ac:dyDescent="0.25">
      <c r="M112" s="10"/>
      <c r="N112" s="10"/>
      <c r="O112" s="10"/>
      <c r="P112" s="10"/>
    </row>
    <row r="113" spans="13:16" x14ac:dyDescent="0.25">
      <c r="M113" s="10"/>
      <c r="N113" s="10"/>
      <c r="O113" s="10"/>
      <c r="P113" s="10"/>
    </row>
    <row r="114" spans="13:16" x14ac:dyDescent="0.25">
      <c r="M114" s="10"/>
      <c r="N114" s="10"/>
      <c r="O114" s="10"/>
      <c r="P114" s="10"/>
    </row>
    <row r="115" spans="13:16" x14ac:dyDescent="0.25">
      <c r="M115" s="10"/>
      <c r="N115" s="10"/>
      <c r="O115" s="10"/>
      <c r="P115" s="10"/>
    </row>
    <row r="116" spans="13:16" x14ac:dyDescent="0.25">
      <c r="M116" s="10"/>
      <c r="N116" s="10"/>
      <c r="O116" s="10"/>
      <c r="P116" s="10"/>
    </row>
    <row r="117" spans="13:16" x14ac:dyDescent="0.25">
      <c r="M117" s="10"/>
      <c r="N117" s="10"/>
      <c r="O117" s="10"/>
      <c r="P117" s="10"/>
    </row>
    <row r="118" spans="13:16" x14ac:dyDescent="0.25">
      <c r="M118" s="10"/>
      <c r="N118" s="10"/>
      <c r="O118" s="10"/>
      <c r="P118" s="10"/>
    </row>
    <row r="119" spans="13:16" x14ac:dyDescent="0.25">
      <c r="M119" s="10"/>
      <c r="N119" s="10"/>
      <c r="O119" s="10"/>
      <c r="P119" s="10"/>
    </row>
    <row r="120" spans="13:16" x14ac:dyDescent="0.25">
      <c r="M120" s="10"/>
      <c r="N120" s="10"/>
      <c r="O120" s="10"/>
      <c r="P120" s="10"/>
    </row>
    <row r="121" spans="13:16" x14ac:dyDescent="0.25">
      <c r="M121" s="10"/>
      <c r="N121" s="10"/>
      <c r="O121" s="10"/>
      <c r="P121" s="10"/>
    </row>
    <row r="122" spans="13:16" x14ac:dyDescent="0.25">
      <c r="M122" s="10"/>
      <c r="N122" s="10"/>
      <c r="O122" s="10"/>
      <c r="P122" s="10"/>
    </row>
  </sheetData>
  <mergeCells count="54">
    <mergeCell ref="F4:F5"/>
    <mergeCell ref="A4:A5"/>
    <mergeCell ref="B4:B5"/>
    <mergeCell ref="C4:C5"/>
    <mergeCell ref="D4:D5"/>
    <mergeCell ref="E4:E5"/>
    <mergeCell ref="Q4:Q5"/>
    <mergeCell ref="R4:R5"/>
    <mergeCell ref="A9:A11"/>
    <mergeCell ref="B9:B11"/>
    <mergeCell ref="C9:C11"/>
    <mergeCell ref="D9:D11"/>
    <mergeCell ref="E9:E11"/>
    <mergeCell ref="F9:F11"/>
    <mergeCell ref="G9:G11"/>
    <mergeCell ref="J9:J11"/>
    <mergeCell ref="G4:G5"/>
    <mergeCell ref="H4:I4"/>
    <mergeCell ref="J4:J5"/>
    <mergeCell ref="K4:L4"/>
    <mergeCell ref="M4:N4"/>
    <mergeCell ref="O4:P4"/>
    <mergeCell ref="Q9:Q11"/>
    <mergeCell ref="R9:R11"/>
    <mergeCell ref="A15:A17"/>
    <mergeCell ref="B15:B17"/>
    <mergeCell ref="C15:C17"/>
    <mergeCell ref="D15:D17"/>
    <mergeCell ref="E15:E17"/>
    <mergeCell ref="F15:F17"/>
    <mergeCell ref="K9:K11"/>
    <mergeCell ref="L9:L11"/>
    <mergeCell ref="M9:M11"/>
    <mergeCell ref="N9:N11"/>
    <mergeCell ref="O9:O11"/>
    <mergeCell ref="P9:P11"/>
    <mergeCell ref="K21:N21"/>
    <mergeCell ref="O21:R21"/>
    <mergeCell ref="N15:N17"/>
    <mergeCell ref="G15:G17"/>
    <mergeCell ref="J15:J17"/>
    <mergeCell ref="K15:K17"/>
    <mergeCell ref="L15:L17"/>
    <mergeCell ref="M15:M17"/>
    <mergeCell ref="Q22:R22"/>
    <mergeCell ref="O15:O17"/>
    <mergeCell ref="P15:P17"/>
    <mergeCell ref="Q15:Q17"/>
    <mergeCell ref="R15:R17"/>
    <mergeCell ref="M29:N29"/>
    <mergeCell ref="O29:P29"/>
    <mergeCell ref="K22:L22"/>
    <mergeCell ref="M22:N22"/>
    <mergeCell ref="O22:P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2:R40"/>
  <sheetViews>
    <sheetView topLeftCell="G23" zoomScale="90" zoomScaleNormal="90" workbookViewId="0">
      <selection activeCell="L39" sqref="L39:L4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3"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1248</v>
      </c>
    </row>
    <row r="4" spans="1:18" s="3" customFormat="1" ht="47.25"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410" t="s">
        <v>9</v>
      </c>
    </row>
    <row r="5" spans="1:18" s="3" customForma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411"/>
    </row>
    <row r="6" spans="1:18" s="3" customForma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64" t="s">
        <v>29</v>
      </c>
    </row>
    <row r="7" spans="1:18" s="4" customFormat="1" ht="83.25" customHeight="1" x14ac:dyDescent="0.25">
      <c r="A7" s="261">
        <v>1</v>
      </c>
      <c r="B7" s="261">
        <v>1.5</v>
      </c>
      <c r="C7" s="261">
        <v>4</v>
      </c>
      <c r="D7" s="261">
        <v>2</v>
      </c>
      <c r="E7" s="254" t="s">
        <v>1049</v>
      </c>
      <c r="F7" s="254" t="s">
        <v>1050</v>
      </c>
      <c r="G7" s="254" t="s">
        <v>43</v>
      </c>
      <c r="H7" s="93" t="s">
        <v>62</v>
      </c>
      <c r="I7" s="93">
        <v>22</v>
      </c>
      <c r="J7" s="279" t="s">
        <v>1051</v>
      </c>
      <c r="K7" s="254" t="s">
        <v>31</v>
      </c>
      <c r="L7" s="254"/>
      <c r="M7" s="313">
        <v>48500</v>
      </c>
      <c r="N7" s="313"/>
      <c r="O7" s="313">
        <v>48500</v>
      </c>
      <c r="P7" s="313"/>
      <c r="Q7" s="254" t="s">
        <v>1052</v>
      </c>
      <c r="R7" s="282" t="s">
        <v>108</v>
      </c>
    </row>
    <row r="8" spans="1:18" s="4" customFormat="1" ht="85.5" customHeight="1" x14ac:dyDescent="0.25">
      <c r="A8" s="262"/>
      <c r="B8" s="262"/>
      <c r="C8" s="262"/>
      <c r="D8" s="262"/>
      <c r="E8" s="256"/>
      <c r="F8" s="256"/>
      <c r="G8" s="256"/>
      <c r="H8" s="93" t="s">
        <v>907</v>
      </c>
      <c r="I8" s="93">
        <v>1000</v>
      </c>
      <c r="J8" s="281"/>
      <c r="K8" s="256"/>
      <c r="L8" s="256"/>
      <c r="M8" s="315"/>
      <c r="N8" s="315"/>
      <c r="O8" s="315"/>
      <c r="P8" s="315"/>
      <c r="Q8" s="256"/>
      <c r="R8" s="284"/>
    </row>
    <row r="9" spans="1:18" s="4" customFormat="1" ht="75" x14ac:dyDescent="0.25">
      <c r="A9" s="92">
        <v>2</v>
      </c>
      <c r="B9" s="92">
        <v>1.2</v>
      </c>
      <c r="C9" s="92">
        <v>3.4</v>
      </c>
      <c r="D9" s="92">
        <v>2</v>
      </c>
      <c r="E9" s="93" t="s">
        <v>1053</v>
      </c>
      <c r="F9" s="109" t="s">
        <v>1054</v>
      </c>
      <c r="G9" s="93" t="s">
        <v>1055</v>
      </c>
      <c r="H9" s="93" t="s">
        <v>44</v>
      </c>
      <c r="I9" s="93">
        <v>40</v>
      </c>
      <c r="J9" s="93" t="s">
        <v>1056</v>
      </c>
      <c r="K9" s="93" t="s">
        <v>37</v>
      </c>
      <c r="L9" s="93"/>
      <c r="M9" s="70">
        <v>26816.99</v>
      </c>
      <c r="N9" s="70"/>
      <c r="O9" s="70">
        <v>26816.99</v>
      </c>
      <c r="P9" s="70"/>
      <c r="Q9" s="93" t="s">
        <v>1052</v>
      </c>
      <c r="R9" s="7" t="s">
        <v>108</v>
      </c>
    </row>
    <row r="10" spans="1:18" s="4" customFormat="1" ht="72" customHeight="1" x14ac:dyDescent="0.25">
      <c r="A10" s="261">
        <v>3</v>
      </c>
      <c r="B10" s="261" t="s">
        <v>228</v>
      </c>
      <c r="C10" s="261">
        <v>1.4</v>
      </c>
      <c r="D10" s="261">
        <v>2</v>
      </c>
      <c r="E10" s="254" t="s">
        <v>1057</v>
      </c>
      <c r="F10" s="279" t="s">
        <v>1058</v>
      </c>
      <c r="G10" s="254" t="s">
        <v>491</v>
      </c>
      <c r="H10" s="93" t="s">
        <v>44</v>
      </c>
      <c r="I10" s="111">
        <v>25</v>
      </c>
      <c r="J10" s="279" t="s">
        <v>1059</v>
      </c>
      <c r="K10" s="254" t="s">
        <v>30</v>
      </c>
      <c r="L10" s="254"/>
      <c r="M10" s="313">
        <v>15542.04</v>
      </c>
      <c r="N10" s="313"/>
      <c r="O10" s="313">
        <v>15542.04</v>
      </c>
      <c r="P10" s="313"/>
      <c r="Q10" s="254" t="s">
        <v>1052</v>
      </c>
      <c r="R10" s="282" t="s">
        <v>108</v>
      </c>
    </row>
    <row r="11" spans="1:18" s="4" customFormat="1" ht="132.75" customHeight="1" x14ac:dyDescent="0.25">
      <c r="A11" s="262"/>
      <c r="B11" s="262"/>
      <c r="C11" s="262"/>
      <c r="D11" s="262"/>
      <c r="E11" s="256"/>
      <c r="F11" s="281"/>
      <c r="G11" s="256"/>
      <c r="H11" s="93" t="s">
        <v>1060</v>
      </c>
      <c r="I11" s="111">
        <v>500</v>
      </c>
      <c r="J11" s="281"/>
      <c r="K11" s="256"/>
      <c r="L11" s="256"/>
      <c r="M11" s="315"/>
      <c r="N11" s="315"/>
      <c r="O11" s="315"/>
      <c r="P11" s="315"/>
      <c r="Q11" s="256"/>
      <c r="R11" s="284"/>
    </row>
    <row r="12" spans="1:18" s="4" customFormat="1" ht="105" x14ac:dyDescent="0.25">
      <c r="A12" s="92">
        <v>4</v>
      </c>
      <c r="B12" s="92">
        <v>1</v>
      </c>
      <c r="C12" s="92">
        <v>4</v>
      </c>
      <c r="D12" s="92">
        <v>2</v>
      </c>
      <c r="E12" s="93" t="s">
        <v>1061</v>
      </c>
      <c r="F12" s="109" t="s">
        <v>1062</v>
      </c>
      <c r="G12" s="93" t="s">
        <v>1063</v>
      </c>
      <c r="H12" s="93" t="s">
        <v>1064</v>
      </c>
      <c r="I12" s="93" t="s">
        <v>1065</v>
      </c>
      <c r="J12" s="109" t="s">
        <v>1066</v>
      </c>
      <c r="K12" s="93" t="s">
        <v>30</v>
      </c>
      <c r="L12" s="93" t="s">
        <v>31</v>
      </c>
      <c r="M12" s="70">
        <v>40050.5</v>
      </c>
      <c r="N12" s="70"/>
      <c r="O12" s="70">
        <v>40050.5</v>
      </c>
      <c r="P12" s="70"/>
      <c r="Q12" s="93" t="s">
        <v>1052</v>
      </c>
      <c r="R12" s="7" t="s">
        <v>108</v>
      </c>
    </row>
    <row r="13" spans="1:18" s="4" customFormat="1" ht="40.5" customHeight="1" x14ac:dyDescent="0.25">
      <c r="A13" s="254">
        <v>5</v>
      </c>
      <c r="B13" s="261" t="s">
        <v>123</v>
      </c>
      <c r="C13" s="261">
        <v>4</v>
      </c>
      <c r="D13" s="261">
        <v>2</v>
      </c>
      <c r="E13" s="254" t="s">
        <v>1067</v>
      </c>
      <c r="F13" s="279" t="s">
        <v>1068</v>
      </c>
      <c r="G13" s="254" t="s">
        <v>1069</v>
      </c>
      <c r="H13" s="93" t="s">
        <v>62</v>
      </c>
      <c r="I13" s="93">
        <v>40</v>
      </c>
      <c r="J13" s="279" t="s">
        <v>1228</v>
      </c>
      <c r="K13" s="254" t="s">
        <v>34</v>
      </c>
      <c r="L13" s="254"/>
      <c r="M13" s="313">
        <v>134913.16</v>
      </c>
      <c r="N13" s="313"/>
      <c r="O13" s="313">
        <v>134913.16</v>
      </c>
      <c r="P13" s="313"/>
      <c r="Q13" s="254" t="s">
        <v>1052</v>
      </c>
      <c r="R13" s="282" t="s">
        <v>108</v>
      </c>
    </row>
    <row r="14" spans="1:18" s="4" customFormat="1" ht="33.75" customHeight="1" x14ac:dyDescent="0.25">
      <c r="A14" s="255"/>
      <c r="B14" s="263"/>
      <c r="C14" s="263"/>
      <c r="D14" s="263"/>
      <c r="E14" s="255"/>
      <c r="F14" s="280"/>
      <c r="G14" s="255"/>
      <c r="H14" s="93" t="s">
        <v>1070</v>
      </c>
      <c r="I14" s="93">
        <v>80</v>
      </c>
      <c r="J14" s="280"/>
      <c r="K14" s="255"/>
      <c r="L14" s="255"/>
      <c r="M14" s="314"/>
      <c r="N14" s="314"/>
      <c r="O14" s="314"/>
      <c r="P14" s="314"/>
      <c r="Q14" s="255"/>
      <c r="R14" s="283"/>
    </row>
    <row r="15" spans="1:18" s="4" customFormat="1" ht="45" customHeight="1" x14ac:dyDescent="0.25">
      <c r="A15" s="255"/>
      <c r="B15" s="263"/>
      <c r="C15" s="263"/>
      <c r="D15" s="263"/>
      <c r="E15" s="255"/>
      <c r="F15" s="280"/>
      <c r="G15" s="255"/>
      <c r="H15" s="93" t="s">
        <v>421</v>
      </c>
      <c r="I15" s="93">
        <v>45</v>
      </c>
      <c r="J15" s="280"/>
      <c r="K15" s="255"/>
      <c r="L15" s="255"/>
      <c r="M15" s="314"/>
      <c r="N15" s="314"/>
      <c r="O15" s="314"/>
      <c r="P15" s="314"/>
      <c r="Q15" s="255"/>
      <c r="R15" s="283"/>
    </row>
    <row r="16" spans="1:18" s="4" customFormat="1" ht="45" x14ac:dyDescent="0.25">
      <c r="A16" s="256"/>
      <c r="B16" s="262"/>
      <c r="C16" s="262"/>
      <c r="D16" s="262"/>
      <c r="E16" s="256"/>
      <c r="F16" s="281"/>
      <c r="G16" s="256"/>
      <c r="H16" s="93" t="s">
        <v>1071</v>
      </c>
      <c r="I16" s="93" t="s">
        <v>1072</v>
      </c>
      <c r="J16" s="281"/>
      <c r="K16" s="256"/>
      <c r="L16" s="256"/>
      <c r="M16" s="315"/>
      <c r="N16" s="315"/>
      <c r="O16" s="315"/>
      <c r="P16" s="315"/>
      <c r="Q16" s="256"/>
      <c r="R16" s="284"/>
    </row>
    <row r="17" spans="1:18" s="4" customFormat="1" ht="90" x14ac:dyDescent="0.25">
      <c r="A17" s="247">
        <v>6</v>
      </c>
      <c r="B17" s="246">
        <v>1</v>
      </c>
      <c r="C17" s="246" t="s">
        <v>121</v>
      </c>
      <c r="D17" s="246">
        <v>5</v>
      </c>
      <c r="E17" s="274" t="s">
        <v>1073</v>
      </c>
      <c r="F17" s="274" t="s">
        <v>1074</v>
      </c>
      <c r="G17" s="247" t="s">
        <v>1075</v>
      </c>
      <c r="H17" s="93" t="s">
        <v>1076</v>
      </c>
      <c r="I17" s="93">
        <v>60</v>
      </c>
      <c r="J17" s="274" t="s">
        <v>1077</v>
      </c>
      <c r="K17" s="247" t="s">
        <v>42</v>
      </c>
      <c r="L17" s="247"/>
      <c r="M17" s="309">
        <v>52533.59</v>
      </c>
      <c r="N17" s="309"/>
      <c r="O17" s="309">
        <v>52533.59</v>
      </c>
      <c r="P17" s="309"/>
      <c r="Q17" s="247" t="s">
        <v>1052</v>
      </c>
      <c r="R17" s="282" t="s">
        <v>108</v>
      </c>
    </row>
    <row r="18" spans="1:18" s="4" customFormat="1" x14ac:dyDescent="0.25">
      <c r="A18" s="247"/>
      <c r="B18" s="246"/>
      <c r="C18" s="246"/>
      <c r="D18" s="246"/>
      <c r="E18" s="274"/>
      <c r="F18" s="274"/>
      <c r="G18" s="247"/>
      <c r="H18" s="93" t="s">
        <v>1078</v>
      </c>
      <c r="I18" s="93">
        <v>150</v>
      </c>
      <c r="J18" s="274"/>
      <c r="K18" s="247"/>
      <c r="L18" s="247"/>
      <c r="M18" s="309"/>
      <c r="N18" s="309"/>
      <c r="O18" s="309"/>
      <c r="P18" s="309"/>
      <c r="Q18" s="247"/>
      <c r="R18" s="283"/>
    </row>
    <row r="19" spans="1:18" s="4" customFormat="1" ht="30" x14ac:dyDescent="0.25">
      <c r="A19" s="247"/>
      <c r="B19" s="246"/>
      <c r="C19" s="246"/>
      <c r="D19" s="246"/>
      <c r="E19" s="274"/>
      <c r="F19" s="274"/>
      <c r="G19" s="247"/>
      <c r="H19" s="93" t="s">
        <v>1079</v>
      </c>
      <c r="I19" s="93">
        <v>100</v>
      </c>
      <c r="J19" s="274"/>
      <c r="K19" s="247"/>
      <c r="L19" s="247"/>
      <c r="M19" s="309"/>
      <c r="N19" s="309"/>
      <c r="O19" s="309"/>
      <c r="P19" s="309"/>
      <c r="Q19" s="247"/>
      <c r="R19" s="283"/>
    </row>
    <row r="20" spans="1:18" s="4" customFormat="1" x14ac:dyDescent="0.25">
      <c r="A20" s="247"/>
      <c r="B20" s="246"/>
      <c r="C20" s="246"/>
      <c r="D20" s="246"/>
      <c r="E20" s="274"/>
      <c r="F20" s="274"/>
      <c r="G20" s="247"/>
      <c r="H20" s="93" t="s">
        <v>421</v>
      </c>
      <c r="I20" s="93">
        <v>350</v>
      </c>
      <c r="J20" s="274"/>
      <c r="K20" s="247"/>
      <c r="L20" s="247"/>
      <c r="M20" s="309"/>
      <c r="N20" s="309"/>
      <c r="O20" s="309"/>
      <c r="P20" s="309"/>
      <c r="Q20" s="247"/>
      <c r="R20" s="283"/>
    </row>
    <row r="21" spans="1:18" s="4" customFormat="1" ht="45" x14ac:dyDescent="0.25">
      <c r="A21" s="247"/>
      <c r="B21" s="246"/>
      <c r="C21" s="246"/>
      <c r="D21" s="246"/>
      <c r="E21" s="274"/>
      <c r="F21" s="274"/>
      <c r="G21" s="247"/>
      <c r="H21" s="93" t="s">
        <v>1071</v>
      </c>
      <c r="I21" s="93" t="s">
        <v>1072</v>
      </c>
      <c r="J21" s="274"/>
      <c r="K21" s="247"/>
      <c r="L21" s="247"/>
      <c r="M21" s="309"/>
      <c r="N21" s="309"/>
      <c r="O21" s="309"/>
      <c r="P21" s="309"/>
      <c r="Q21" s="247"/>
      <c r="R21" s="284"/>
    </row>
    <row r="22" spans="1:18" s="4" customFormat="1" ht="108.75" customHeight="1" x14ac:dyDescent="0.25">
      <c r="A22" s="93">
        <v>7</v>
      </c>
      <c r="B22" s="93">
        <v>1</v>
      </c>
      <c r="C22" s="93">
        <v>4</v>
      </c>
      <c r="D22" s="93">
        <v>2</v>
      </c>
      <c r="E22" s="93" t="s">
        <v>1080</v>
      </c>
      <c r="F22" s="93" t="s">
        <v>1081</v>
      </c>
      <c r="G22" s="93" t="s">
        <v>1082</v>
      </c>
      <c r="H22" s="93" t="s">
        <v>1083</v>
      </c>
      <c r="I22" s="93" t="s">
        <v>1084</v>
      </c>
      <c r="J22" s="93" t="s">
        <v>1085</v>
      </c>
      <c r="K22" s="93"/>
      <c r="L22" s="93" t="s">
        <v>70</v>
      </c>
      <c r="M22" s="93"/>
      <c r="N22" s="93">
        <v>7603.84</v>
      </c>
      <c r="O22" s="93"/>
      <c r="P22" s="93">
        <v>7603.84</v>
      </c>
      <c r="Q22" s="93" t="s">
        <v>110</v>
      </c>
      <c r="R22" s="93" t="s">
        <v>108</v>
      </c>
    </row>
    <row r="23" spans="1:18" s="4" customFormat="1" ht="105" x14ac:dyDescent="0.25">
      <c r="A23" s="93">
        <v>8</v>
      </c>
      <c r="B23" s="93">
        <v>1</v>
      </c>
      <c r="C23" s="93">
        <v>4</v>
      </c>
      <c r="D23" s="93">
        <v>2</v>
      </c>
      <c r="E23" s="93" t="s">
        <v>1086</v>
      </c>
      <c r="F23" s="93" t="s">
        <v>1087</v>
      </c>
      <c r="G23" s="93" t="s">
        <v>1082</v>
      </c>
      <c r="H23" s="93" t="s">
        <v>1088</v>
      </c>
      <c r="I23" s="93" t="s">
        <v>1089</v>
      </c>
      <c r="J23" s="93" t="s">
        <v>1090</v>
      </c>
      <c r="K23" s="93"/>
      <c r="L23" s="93" t="s">
        <v>1091</v>
      </c>
      <c r="M23" s="93"/>
      <c r="N23" s="93">
        <v>15277.5</v>
      </c>
      <c r="O23" s="93"/>
      <c r="P23" s="93">
        <v>15277.5</v>
      </c>
      <c r="Q23" s="93" t="s">
        <v>110</v>
      </c>
      <c r="R23" s="93" t="s">
        <v>108</v>
      </c>
    </row>
    <row r="24" spans="1:18" s="4" customFormat="1" ht="30" x14ac:dyDescent="0.25">
      <c r="A24" s="261">
        <v>9</v>
      </c>
      <c r="B24" s="261">
        <v>1</v>
      </c>
      <c r="C24" s="261">
        <v>4</v>
      </c>
      <c r="D24" s="261">
        <v>5</v>
      </c>
      <c r="E24" s="254" t="s">
        <v>1092</v>
      </c>
      <c r="F24" s="254" t="s">
        <v>1093</v>
      </c>
      <c r="G24" s="254" t="s">
        <v>1094</v>
      </c>
      <c r="H24" s="93" t="s">
        <v>140</v>
      </c>
      <c r="I24" s="92">
        <v>150</v>
      </c>
      <c r="J24" s="254" t="s">
        <v>1095</v>
      </c>
      <c r="K24" s="261"/>
      <c r="L24" s="261" t="s">
        <v>34</v>
      </c>
      <c r="M24" s="261"/>
      <c r="N24" s="250">
        <v>78530.83</v>
      </c>
      <c r="O24" s="261"/>
      <c r="P24" s="250">
        <v>78530.83</v>
      </c>
      <c r="Q24" s="254" t="s">
        <v>107</v>
      </c>
      <c r="R24" s="254" t="s">
        <v>1096</v>
      </c>
    </row>
    <row r="25" spans="1:18" s="4" customFormat="1" ht="45" x14ac:dyDescent="0.25">
      <c r="A25" s="263"/>
      <c r="B25" s="263"/>
      <c r="C25" s="263"/>
      <c r="D25" s="263"/>
      <c r="E25" s="263"/>
      <c r="F25" s="263"/>
      <c r="G25" s="263"/>
      <c r="H25" s="93" t="s">
        <v>677</v>
      </c>
      <c r="I25" s="92">
        <v>155</v>
      </c>
      <c r="J25" s="255"/>
      <c r="K25" s="263"/>
      <c r="L25" s="263"/>
      <c r="M25" s="263"/>
      <c r="N25" s="253"/>
      <c r="O25" s="263"/>
      <c r="P25" s="253"/>
      <c r="Q25" s="255"/>
      <c r="R25" s="255"/>
    </row>
    <row r="26" spans="1:18" s="4" customFormat="1" x14ac:dyDescent="0.25">
      <c r="A26" s="262"/>
      <c r="B26" s="262"/>
      <c r="C26" s="262"/>
      <c r="D26" s="262"/>
      <c r="E26" s="262"/>
      <c r="F26" s="262"/>
      <c r="G26" s="262"/>
      <c r="H26" s="92" t="s">
        <v>1071</v>
      </c>
      <c r="I26" s="92">
        <v>5</v>
      </c>
      <c r="J26" s="256"/>
      <c r="K26" s="262"/>
      <c r="L26" s="262"/>
      <c r="M26" s="262"/>
      <c r="N26" s="251"/>
      <c r="O26" s="262"/>
      <c r="P26" s="251"/>
      <c r="Q26" s="256"/>
      <c r="R26" s="256"/>
    </row>
    <row r="27" spans="1:18" x14ac:dyDescent="0.25">
      <c r="M27" s="10"/>
      <c r="N27" s="10"/>
      <c r="O27" s="10"/>
      <c r="P27" s="10"/>
      <c r="R27" s="65"/>
    </row>
    <row r="28" spans="1:18" hidden="1" x14ac:dyDescent="0.25">
      <c r="M28" s="10"/>
      <c r="N28" s="10"/>
      <c r="O28" s="10"/>
      <c r="P28" s="10"/>
      <c r="R28" s="65"/>
    </row>
    <row r="29" spans="1:18" hidden="1" x14ac:dyDescent="0.25">
      <c r="K29" s="351" t="s">
        <v>45</v>
      </c>
      <c r="L29" s="351"/>
      <c r="M29" s="351"/>
      <c r="N29" s="351"/>
      <c r="O29" s="351" t="s">
        <v>46</v>
      </c>
      <c r="P29" s="351"/>
      <c r="Q29" s="351"/>
      <c r="R29" s="351"/>
    </row>
    <row r="30" spans="1:18" hidden="1" x14ac:dyDescent="0.25">
      <c r="K30" s="351" t="s">
        <v>321</v>
      </c>
      <c r="L30" s="351"/>
      <c r="M30" s="351" t="s">
        <v>322</v>
      </c>
      <c r="N30" s="351"/>
      <c r="O30" s="351" t="s">
        <v>321</v>
      </c>
      <c r="P30" s="351"/>
      <c r="Q30" s="351" t="s">
        <v>322</v>
      </c>
      <c r="R30" s="351"/>
    </row>
    <row r="31" spans="1:18" hidden="1" x14ac:dyDescent="0.25">
      <c r="K31" s="5" t="s">
        <v>47</v>
      </c>
      <c r="L31" s="5" t="s">
        <v>48</v>
      </c>
      <c r="M31" s="5" t="s">
        <v>49</v>
      </c>
      <c r="N31" s="5" t="s">
        <v>48</v>
      </c>
      <c r="O31" s="5" t="s">
        <v>49</v>
      </c>
      <c r="P31" s="5" t="s">
        <v>48</v>
      </c>
      <c r="Q31" s="5" t="s">
        <v>47</v>
      </c>
      <c r="R31" s="5" t="s">
        <v>48</v>
      </c>
    </row>
    <row r="32" spans="1:18" hidden="1" x14ac:dyDescent="0.25">
      <c r="J32" s="6" t="s">
        <v>63</v>
      </c>
      <c r="K32" s="21">
        <v>6</v>
      </c>
      <c r="L32" s="2">
        <v>318356.28000000003</v>
      </c>
      <c r="M32" s="21">
        <v>2</v>
      </c>
      <c r="N32" s="25">
        <v>22881.34</v>
      </c>
      <c r="O32" s="21">
        <v>0</v>
      </c>
      <c r="P32" s="25">
        <v>0</v>
      </c>
      <c r="Q32" s="21">
        <v>1</v>
      </c>
      <c r="R32" s="25">
        <v>78530.83</v>
      </c>
    </row>
    <row r="33" spans="10:18" hidden="1" x14ac:dyDescent="0.25">
      <c r="J33" s="6" t="s">
        <v>52</v>
      </c>
      <c r="K33" s="6">
        <v>6</v>
      </c>
      <c r="L33" s="6">
        <v>318356.28000000003</v>
      </c>
      <c r="M33" s="21">
        <v>2</v>
      </c>
      <c r="N33" s="21">
        <v>22881.34</v>
      </c>
      <c r="O33" s="21">
        <v>0</v>
      </c>
      <c r="P33" s="21">
        <v>0</v>
      </c>
      <c r="Q33" s="6">
        <v>1</v>
      </c>
      <c r="R33" s="66">
        <v>78530.83</v>
      </c>
    </row>
    <row r="34" spans="10:18" hidden="1" x14ac:dyDescent="0.25">
      <c r="M34" s="10"/>
      <c r="N34" s="10"/>
      <c r="O34" s="10"/>
      <c r="P34" s="10"/>
      <c r="R34" s="65"/>
    </row>
    <row r="35" spans="10:18" hidden="1" x14ac:dyDescent="0.25">
      <c r="M35" s="10"/>
      <c r="N35" s="10"/>
      <c r="O35" s="10"/>
      <c r="P35" s="10"/>
      <c r="R35" s="65"/>
    </row>
    <row r="36" spans="10:18" hidden="1" x14ac:dyDescent="0.25">
      <c r="M36" s="10"/>
      <c r="N36" s="10"/>
      <c r="O36" s="10"/>
      <c r="P36" s="10"/>
      <c r="R36" s="65"/>
    </row>
    <row r="37" spans="10:18" x14ac:dyDescent="0.25">
      <c r="M37" s="238" t="s">
        <v>45</v>
      </c>
      <c r="N37" s="239"/>
      <c r="O37" s="239" t="s">
        <v>46</v>
      </c>
      <c r="P37" s="265"/>
      <c r="R37" s="65"/>
    </row>
    <row r="38" spans="10:18" x14ac:dyDescent="0.25">
      <c r="M38" s="83" t="s">
        <v>1211</v>
      </c>
      <c r="N38" s="83" t="s">
        <v>1210</v>
      </c>
      <c r="O38" s="83" t="s">
        <v>1211</v>
      </c>
      <c r="P38" s="83" t="s">
        <v>1210</v>
      </c>
      <c r="R38" s="65"/>
    </row>
    <row r="39" spans="10:18" x14ac:dyDescent="0.25">
      <c r="L39" s="84" t="s">
        <v>50</v>
      </c>
      <c r="M39" s="126">
        <v>8</v>
      </c>
      <c r="N39" s="86">
        <v>341237.62</v>
      </c>
      <c r="O39" s="85">
        <v>1</v>
      </c>
      <c r="P39" s="125">
        <v>78530.83</v>
      </c>
    </row>
    <row r="40" spans="10:18" x14ac:dyDescent="0.25">
      <c r="L40" s="84" t="s">
        <v>52</v>
      </c>
      <c r="M40" s="126"/>
      <c r="N40" s="86"/>
      <c r="O40" s="85"/>
      <c r="P40" s="125"/>
    </row>
  </sheetData>
  <mergeCells count="102">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 ref="Q7:Q8"/>
    <mergeCell ref="R7:R8"/>
    <mergeCell ref="P7:P8"/>
    <mergeCell ref="Q10:Q11"/>
    <mergeCell ref="R10:R11"/>
    <mergeCell ref="A13:A16"/>
    <mergeCell ref="B13:B16"/>
    <mergeCell ref="C13:C16"/>
    <mergeCell ref="D13:D16"/>
    <mergeCell ref="E13:E16"/>
    <mergeCell ref="F13:F16"/>
    <mergeCell ref="G13:G16"/>
    <mergeCell ref="J13:J16"/>
    <mergeCell ref="K10:K11"/>
    <mergeCell ref="L10:L11"/>
    <mergeCell ref="M10:M11"/>
    <mergeCell ref="N10:N11"/>
    <mergeCell ref="O10:O11"/>
    <mergeCell ref="P10:P11"/>
    <mergeCell ref="Q13:Q16"/>
    <mergeCell ref="R13:R16"/>
    <mergeCell ref="L13:L16"/>
    <mergeCell ref="A10:A11"/>
    <mergeCell ref="B10:B11"/>
    <mergeCell ref="C10:C11"/>
    <mergeCell ref="D10:D11"/>
    <mergeCell ref="J17:J21"/>
    <mergeCell ref="K13:K16"/>
    <mergeCell ref="L7:L8"/>
    <mergeCell ref="M7:M8"/>
    <mergeCell ref="N7:N8"/>
    <mergeCell ref="O7:O8"/>
    <mergeCell ref="E10:E11"/>
    <mergeCell ref="F10:F11"/>
    <mergeCell ref="G10:G11"/>
    <mergeCell ref="J10:J11"/>
    <mergeCell ref="K7:K8"/>
    <mergeCell ref="M13:M16"/>
    <mergeCell ref="N13:N16"/>
    <mergeCell ref="O13:O16"/>
    <mergeCell ref="P13:P16"/>
    <mergeCell ref="Q17:Q21"/>
    <mergeCell ref="R17:R21"/>
    <mergeCell ref="A24:A26"/>
    <mergeCell ref="B24:B26"/>
    <mergeCell ref="C24:C26"/>
    <mergeCell ref="D24:D26"/>
    <mergeCell ref="E24:E26"/>
    <mergeCell ref="F24:F26"/>
    <mergeCell ref="G24:G26"/>
    <mergeCell ref="J24:J26"/>
    <mergeCell ref="K17:K21"/>
    <mergeCell ref="L17:L21"/>
    <mergeCell ref="M17:M21"/>
    <mergeCell ref="N17:N21"/>
    <mergeCell ref="O17:O21"/>
    <mergeCell ref="P17:P21"/>
    <mergeCell ref="A17:A21"/>
    <mergeCell ref="B17:B21"/>
    <mergeCell ref="C17:C21"/>
    <mergeCell ref="D17:D21"/>
    <mergeCell ref="E17:E21"/>
    <mergeCell ref="F17:F21"/>
    <mergeCell ref="G17:G21"/>
    <mergeCell ref="M37:N37"/>
    <mergeCell ref="O37:P37"/>
    <mergeCell ref="Q24:Q26"/>
    <mergeCell ref="R24:R26"/>
    <mergeCell ref="K29:N29"/>
    <mergeCell ref="O29:R29"/>
    <mergeCell ref="K30:L30"/>
    <mergeCell ref="M30:N30"/>
    <mergeCell ref="O30:P30"/>
    <mergeCell ref="Q30:R30"/>
    <mergeCell ref="K24:K26"/>
    <mergeCell ref="L24:L26"/>
    <mergeCell ref="M24:M26"/>
    <mergeCell ref="N24:N26"/>
    <mergeCell ref="O24:O26"/>
    <mergeCell ref="P24:P2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2:R30"/>
  <sheetViews>
    <sheetView topLeftCell="F22" zoomScale="90" zoomScaleNormal="90" workbookViewId="0">
      <selection activeCell="L29" sqref="L29:L3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3.140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1249</v>
      </c>
    </row>
    <row r="4" spans="1:18" s="3" customFormat="1" ht="50.25" customHeight="1" x14ac:dyDescent="0.25">
      <c r="A4" s="240" t="s">
        <v>0</v>
      </c>
      <c r="B4" s="305" t="s">
        <v>1</v>
      </c>
      <c r="C4" s="305" t="s">
        <v>2</v>
      </c>
      <c r="D4" s="305" t="s">
        <v>3</v>
      </c>
      <c r="E4" s="303" t="s">
        <v>4</v>
      </c>
      <c r="F4" s="303" t="s">
        <v>5</v>
      </c>
      <c r="G4" s="303" t="s">
        <v>6</v>
      </c>
      <c r="H4" s="307" t="s">
        <v>7</v>
      </c>
      <c r="I4" s="307"/>
      <c r="J4" s="303" t="s">
        <v>111</v>
      </c>
      <c r="K4" s="248" t="s">
        <v>67</v>
      </c>
      <c r="L4" s="291"/>
      <c r="M4" s="412" t="s">
        <v>103</v>
      </c>
      <c r="N4" s="413"/>
      <c r="O4" s="412" t="s">
        <v>112</v>
      </c>
      <c r="P4" s="413"/>
      <c r="Q4" s="303" t="s">
        <v>8</v>
      </c>
      <c r="R4" s="305" t="s">
        <v>9</v>
      </c>
    </row>
    <row r="5" spans="1:18" s="3" customFormat="1" x14ac:dyDescent="0.2">
      <c r="A5" s="241"/>
      <c r="B5" s="306"/>
      <c r="C5" s="306"/>
      <c r="D5" s="306"/>
      <c r="E5" s="304"/>
      <c r="F5" s="304"/>
      <c r="G5" s="304"/>
      <c r="H5" s="67" t="s">
        <v>10</v>
      </c>
      <c r="I5" s="67" t="s">
        <v>11</v>
      </c>
      <c r="J5" s="304"/>
      <c r="K5" s="68">
        <v>2016</v>
      </c>
      <c r="L5" s="68">
        <v>2017</v>
      </c>
      <c r="M5" s="68">
        <v>2016</v>
      </c>
      <c r="N5" s="68">
        <v>2017</v>
      </c>
      <c r="O5" s="68">
        <v>2016</v>
      </c>
      <c r="P5" s="68">
        <v>2017</v>
      </c>
      <c r="Q5" s="304"/>
      <c r="R5" s="306"/>
    </row>
    <row r="6" spans="1:18" s="3" customFormat="1" x14ac:dyDescent="0.2">
      <c r="A6" s="16" t="s">
        <v>12</v>
      </c>
      <c r="B6" s="67" t="s">
        <v>13</v>
      </c>
      <c r="C6" s="67" t="s">
        <v>14</v>
      </c>
      <c r="D6" s="67" t="s">
        <v>15</v>
      </c>
      <c r="E6" s="69" t="s">
        <v>16</v>
      </c>
      <c r="F6" s="69" t="s">
        <v>17</v>
      </c>
      <c r="G6" s="69" t="s">
        <v>18</v>
      </c>
      <c r="H6" s="67" t="s">
        <v>19</v>
      </c>
      <c r="I6" s="67" t="s">
        <v>20</v>
      </c>
      <c r="J6" s="69" t="s">
        <v>21</v>
      </c>
      <c r="K6" s="68" t="s">
        <v>22</v>
      </c>
      <c r="L6" s="68" t="s">
        <v>23</v>
      </c>
      <c r="M6" s="68" t="s">
        <v>24</v>
      </c>
      <c r="N6" s="68" t="s">
        <v>25</v>
      </c>
      <c r="O6" s="68" t="s">
        <v>26</v>
      </c>
      <c r="P6" s="68" t="s">
        <v>27</v>
      </c>
      <c r="Q6" s="69" t="s">
        <v>28</v>
      </c>
      <c r="R6" s="67" t="s">
        <v>29</v>
      </c>
    </row>
    <row r="7" spans="1:18" s="4" customFormat="1" ht="128.25" customHeight="1" x14ac:dyDescent="0.25">
      <c r="A7" s="92">
        <v>1</v>
      </c>
      <c r="B7" s="93">
        <v>1</v>
      </c>
      <c r="C7" s="93" t="s">
        <v>116</v>
      </c>
      <c r="D7" s="93">
        <v>2</v>
      </c>
      <c r="E7" s="93" t="s">
        <v>1097</v>
      </c>
      <c r="F7" s="93" t="s">
        <v>1098</v>
      </c>
      <c r="G7" s="93" t="s">
        <v>33</v>
      </c>
      <c r="H7" s="93" t="s">
        <v>140</v>
      </c>
      <c r="I7" s="93">
        <v>120</v>
      </c>
      <c r="J7" s="104" t="s">
        <v>1099</v>
      </c>
      <c r="K7" s="93" t="s">
        <v>34</v>
      </c>
      <c r="L7" s="93"/>
      <c r="M7" s="70">
        <v>26540.39</v>
      </c>
      <c r="N7" s="70"/>
      <c r="O7" s="70">
        <v>26540.39</v>
      </c>
      <c r="P7" s="70"/>
      <c r="Q7" s="93" t="s">
        <v>1100</v>
      </c>
      <c r="R7" s="93" t="s">
        <v>1101</v>
      </c>
    </row>
    <row r="8" spans="1:18" s="4" customFormat="1" ht="105" x14ac:dyDescent="0.25">
      <c r="A8" s="92">
        <v>2</v>
      </c>
      <c r="B8" s="93">
        <v>1</v>
      </c>
      <c r="C8" s="93" t="s">
        <v>1102</v>
      </c>
      <c r="D8" s="93">
        <v>5</v>
      </c>
      <c r="E8" s="93" t="s">
        <v>1103</v>
      </c>
      <c r="F8" s="93" t="s">
        <v>1104</v>
      </c>
      <c r="G8" s="93" t="s">
        <v>75</v>
      </c>
      <c r="H8" s="93" t="s">
        <v>140</v>
      </c>
      <c r="I8" s="93">
        <v>40</v>
      </c>
      <c r="J8" s="93" t="s">
        <v>1105</v>
      </c>
      <c r="K8" s="93" t="s">
        <v>37</v>
      </c>
      <c r="L8" s="93"/>
      <c r="M8" s="70">
        <v>9153.44</v>
      </c>
      <c r="N8" s="70"/>
      <c r="O8" s="70">
        <v>9153.44</v>
      </c>
      <c r="P8" s="70"/>
      <c r="Q8" s="93" t="s">
        <v>1100</v>
      </c>
      <c r="R8" s="93" t="s">
        <v>1101</v>
      </c>
    </row>
    <row r="9" spans="1:18" s="4" customFormat="1" ht="120" x14ac:dyDescent="0.25">
      <c r="A9" s="102">
        <v>3</v>
      </c>
      <c r="B9" s="93">
        <v>1</v>
      </c>
      <c r="C9" s="93" t="s">
        <v>35</v>
      </c>
      <c r="D9" s="93">
        <v>5</v>
      </c>
      <c r="E9" s="93" t="s">
        <v>1106</v>
      </c>
      <c r="F9" s="93" t="s">
        <v>1107</v>
      </c>
      <c r="G9" s="93" t="s">
        <v>33</v>
      </c>
      <c r="H9" s="93" t="s">
        <v>140</v>
      </c>
      <c r="I9" s="93">
        <v>50</v>
      </c>
      <c r="J9" s="93" t="s">
        <v>1108</v>
      </c>
      <c r="K9" s="93" t="s">
        <v>34</v>
      </c>
      <c r="L9" s="93"/>
      <c r="M9" s="70">
        <v>9692.0499999999993</v>
      </c>
      <c r="N9" s="70"/>
      <c r="O9" s="70">
        <v>9692.0499999999993</v>
      </c>
      <c r="P9" s="70"/>
      <c r="Q9" s="93" t="s">
        <v>1100</v>
      </c>
      <c r="R9" s="93" t="s">
        <v>1101</v>
      </c>
    </row>
    <row r="10" spans="1:18" s="208" customFormat="1" ht="105" x14ac:dyDescent="0.25">
      <c r="A10" s="216">
        <v>4</v>
      </c>
      <c r="B10" s="216">
        <v>1</v>
      </c>
      <c r="C10" s="216" t="s">
        <v>116</v>
      </c>
      <c r="D10" s="216">
        <v>5</v>
      </c>
      <c r="E10" s="216" t="s">
        <v>1109</v>
      </c>
      <c r="F10" s="216" t="s">
        <v>1110</v>
      </c>
      <c r="G10" s="216" t="s">
        <v>1111</v>
      </c>
      <c r="H10" s="216" t="s">
        <v>140</v>
      </c>
      <c r="I10" s="216">
        <v>80</v>
      </c>
      <c r="J10" s="216" t="s">
        <v>1112</v>
      </c>
      <c r="K10" s="216"/>
      <c r="L10" s="216" t="s">
        <v>41</v>
      </c>
      <c r="M10" s="229"/>
      <c r="N10" s="229">
        <v>17952.72</v>
      </c>
      <c r="O10" s="229"/>
      <c r="P10" s="229">
        <v>17952.72</v>
      </c>
      <c r="Q10" s="216" t="s">
        <v>1100</v>
      </c>
      <c r="R10" s="216" t="s">
        <v>1101</v>
      </c>
    </row>
    <row r="11" spans="1:18" s="208" customFormat="1" ht="132" customHeight="1" x14ac:dyDescent="0.25">
      <c r="A11" s="211">
        <v>5</v>
      </c>
      <c r="B11" s="211">
        <v>1</v>
      </c>
      <c r="C11" s="211">
        <v>3</v>
      </c>
      <c r="D11" s="211">
        <v>2</v>
      </c>
      <c r="E11" s="211" t="s">
        <v>1232</v>
      </c>
      <c r="F11" s="213" t="s">
        <v>1233</v>
      </c>
      <c r="G11" s="211" t="s">
        <v>33</v>
      </c>
      <c r="H11" s="211" t="s">
        <v>140</v>
      </c>
      <c r="I11" s="211">
        <v>50</v>
      </c>
      <c r="J11" s="211" t="s">
        <v>1139</v>
      </c>
      <c r="K11" s="211"/>
      <c r="L11" s="214" t="s">
        <v>34</v>
      </c>
      <c r="M11" s="209"/>
      <c r="N11" s="212">
        <v>10690.08</v>
      </c>
      <c r="O11" s="210"/>
      <c r="P11" s="212">
        <v>10690.08</v>
      </c>
      <c r="Q11" s="211" t="s">
        <v>1100</v>
      </c>
      <c r="R11" s="211" t="s">
        <v>1101</v>
      </c>
    </row>
    <row r="12" spans="1:18" s="4" customFormat="1" ht="105" x14ac:dyDescent="0.25">
      <c r="A12" s="93">
        <v>6</v>
      </c>
      <c r="B12" s="93">
        <v>1</v>
      </c>
      <c r="C12" s="93" t="s">
        <v>35</v>
      </c>
      <c r="D12" s="93">
        <v>2</v>
      </c>
      <c r="E12" s="93" t="s">
        <v>1113</v>
      </c>
      <c r="F12" s="93" t="s">
        <v>1114</v>
      </c>
      <c r="G12" s="93" t="s">
        <v>33</v>
      </c>
      <c r="H12" s="93" t="s">
        <v>140</v>
      </c>
      <c r="I12" s="93">
        <v>40</v>
      </c>
      <c r="J12" s="93" t="s">
        <v>1115</v>
      </c>
      <c r="K12" s="93"/>
      <c r="L12" s="93" t="s">
        <v>34</v>
      </c>
      <c r="M12" s="70"/>
      <c r="N12" s="70">
        <v>8635.64</v>
      </c>
      <c r="O12" s="70"/>
      <c r="P12" s="70">
        <v>8635.64</v>
      </c>
      <c r="Q12" s="93" t="s">
        <v>1100</v>
      </c>
      <c r="R12" s="93" t="s">
        <v>1101</v>
      </c>
    </row>
    <row r="13" spans="1:18" s="4" customFormat="1" ht="75" x14ac:dyDescent="0.25">
      <c r="A13" s="93">
        <v>7</v>
      </c>
      <c r="B13" s="93">
        <v>1</v>
      </c>
      <c r="C13" s="93">
        <v>3.4</v>
      </c>
      <c r="D13" s="93">
        <v>2</v>
      </c>
      <c r="E13" s="93" t="s">
        <v>1116</v>
      </c>
      <c r="F13" s="93" t="s">
        <v>1117</v>
      </c>
      <c r="G13" s="93" t="s">
        <v>1118</v>
      </c>
      <c r="H13" s="93" t="s">
        <v>1119</v>
      </c>
      <c r="I13" s="93">
        <v>4</v>
      </c>
      <c r="J13" s="93" t="s">
        <v>1120</v>
      </c>
      <c r="K13" s="93" t="s">
        <v>34</v>
      </c>
      <c r="L13" s="93" t="s">
        <v>31</v>
      </c>
      <c r="M13" s="70"/>
      <c r="N13" s="70">
        <v>14791.98</v>
      </c>
      <c r="O13" s="70"/>
      <c r="P13" s="70">
        <v>14791.98</v>
      </c>
      <c r="Q13" s="93" t="s">
        <v>1100</v>
      </c>
      <c r="R13" s="93" t="s">
        <v>1101</v>
      </c>
    </row>
    <row r="14" spans="1:18" s="4" customFormat="1" ht="30" x14ac:dyDescent="0.25">
      <c r="A14" s="254">
        <v>8</v>
      </c>
      <c r="B14" s="254">
        <v>1</v>
      </c>
      <c r="C14" s="254">
        <v>4</v>
      </c>
      <c r="D14" s="254">
        <v>2</v>
      </c>
      <c r="E14" s="254" t="s">
        <v>1121</v>
      </c>
      <c r="F14" s="254" t="s">
        <v>1122</v>
      </c>
      <c r="G14" s="254" t="s">
        <v>1123</v>
      </c>
      <c r="H14" s="93" t="s">
        <v>140</v>
      </c>
      <c r="I14" s="93">
        <v>87</v>
      </c>
      <c r="J14" s="247" t="s">
        <v>1124</v>
      </c>
      <c r="K14" s="254" t="s">
        <v>42</v>
      </c>
      <c r="L14" s="254"/>
      <c r="M14" s="313">
        <v>13147.88</v>
      </c>
      <c r="N14" s="313"/>
      <c r="O14" s="313">
        <v>13147.88</v>
      </c>
      <c r="P14" s="313"/>
      <c r="Q14" s="254" t="s">
        <v>1100</v>
      </c>
      <c r="R14" s="254" t="s">
        <v>1101</v>
      </c>
    </row>
    <row r="15" spans="1:18" s="4" customFormat="1" ht="47.25" customHeight="1" x14ac:dyDescent="0.25">
      <c r="A15" s="256"/>
      <c r="B15" s="256"/>
      <c r="C15" s="256"/>
      <c r="D15" s="256"/>
      <c r="E15" s="256"/>
      <c r="F15" s="256"/>
      <c r="G15" s="256"/>
      <c r="H15" s="96" t="s">
        <v>1125</v>
      </c>
      <c r="I15" s="96">
        <v>1</v>
      </c>
      <c r="J15" s="247"/>
      <c r="K15" s="256"/>
      <c r="L15" s="256"/>
      <c r="M15" s="315"/>
      <c r="N15" s="315"/>
      <c r="O15" s="315"/>
      <c r="P15" s="315"/>
      <c r="Q15" s="256"/>
      <c r="R15" s="256"/>
    </row>
    <row r="16" spans="1:18" s="4" customFormat="1" ht="150" x14ac:dyDescent="0.25">
      <c r="A16" s="71">
        <v>9</v>
      </c>
      <c r="B16" s="71">
        <v>1</v>
      </c>
      <c r="C16" s="71">
        <v>1.4</v>
      </c>
      <c r="D16" s="71">
        <v>2</v>
      </c>
      <c r="E16" s="93" t="s">
        <v>1126</v>
      </c>
      <c r="F16" s="71" t="s">
        <v>1127</v>
      </c>
      <c r="G16" s="71" t="s">
        <v>43</v>
      </c>
      <c r="H16" s="71" t="s">
        <v>140</v>
      </c>
      <c r="I16" s="71">
        <v>39</v>
      </c>
      <c r="J16" s="71" t="s">
        <v>1128</v>
      </c>
      <c r="K16" s="71"/>
      <c r="L16" s="71" t="s">
        <v>34</v>
      </c>
      <c r="M16" s="70">
        <v>16892.87</v>
      </c>
      <c r="N16" s="70"/>
      <c r="O16" s="70">
        <v>16892.87</v>
      </c>
      <c r="P16" s="70"/>
      <c r="Q16" s="71" t="s">
        <v>1100</v>
      </c>
      <c r="R16" s="93" t="s">
        <v>1101</v>
      </c>
    </row>
    <row r="17" spans="1:18" s="4" customFormat="1" ht="150" x14ac:dyDescent="0.25">
      <c r="A17" s="96">
        <v>10</v>
      </c>
      <c r="B17" s="71">
        <v>1.2</v>
      </c>
      <c r="C17" s="71">
        <v>4</v>
      </c>
      <c r="D17" s="71">
        <v>2</v>
      </c>
      <c r="E17" s="93" t="s">
        <v>1129</v>
      </c>
      <c r="F17" s="71" t="s">
        <v>1130</v>
      </c>
      <c r="G17" s="71" t="s">
        <v>343</v>
      </c>
      <c r="H17" s="71" t="s">
        <v>140</v>
      </c>
      <c r="I17" s="71">
        <v>29</v>
      </c>
      <c r="J17" s="71" t="s">
        <v>1131</v>
      </c>
      <c r="K17" s="71"/>
      <c r="L17" s="71" t="s">
        <v>37</v>
      </c>
      <c r="M17" s="70">
        <v>5580.91</v>
      </c>
      <c r="N17" s="70"/>
      <c r="O17" s="70">
        <v>5580.91</v>
      </c>
      <c r="P17" s="70"/>
      <c r="Q17" s="71" t="s">
        <v>1100</v>
      </c>
      <c r="R17" s="93" t="s">
        <v>1101</v>
      </c>
    </row>
    <row r="18" spans="1:18" s="4" customFormat="1" ht="180" x14ac:dyDescent="0.25">
      <c r="A18" s="96">
        <v>11</v>
      </c>
      <c r="B18" s="71">
        <v>1</v>
      </c>
      <c r="C18" s="71">
        <v>1.4</v>
      </c>
      <c r="D18" s="71">
        <v>2</v>
      </c>
      <c r="E18" s="93" t="s">
        <v>1132</v>
      </c>
      <c r="F18" s="71" t="s">
        <v>1133</v>
      </c>
      <c r="G18" s="71" t="s">
        <v>98</v>
      </c>
      <c r="H18" s="71" t="s">
        <v>140</v>
      </c>
      <c r="I18" s="71">
        <v>39</v>
      </c>
      <c r="J18" s="71" t="s">
        <v>1134</v>
      </c>
      <c r="K18" s="71" t="s">
        <v>34</v>
      </c>
      <c r="L18" s="71"/>
      <c r="M18" s="70">
        <v>8513.5</v>
      </c>
      <c r="N18" s="70"/>
      <c r="O18" s="70">
        <v>8513.5</v>
      </c>
      <c r="P18" s="70"/>
      <c r="Q18" s="71" t="s">
        <v>1100</v>
      </c>
      <c r="R18" s="93" t="s">
        <v>1101</v>
      </c>
    </row>
    <row r="19" spans="1:18" s="4" customFormat="1" ht="120" x14ac:dyDescent="0.25">
      <c r="A19" s="128">
        <v>12</v>
      </c>
      <c r="B19" s="71">
        <v>1</v>
      </c>
      <c r="C19" s="71">
        <v>4</v>
      </c>
      <c r="D19" s="71">
        <v>2</v>
      </c>
      <c r="E19" s="93" t="s">
        <v>1135</v>
      </c>
      <c r="F19" s="93" t="s">
        <v>1136</v>
      </c>
      <c r="G19" s="71" t="s">
        <v>43</v>
      </c>
      <c r="H19" s="71" t="s">
        <v>140</v>
      </c>
      <c r="I19" s="71">
        <v>27</v>
      </c>
      <c r="J19" s="71" t="s">
        <v>1112</v>
      </c>
      <c r="K19" s="71" t="s">
        <v>34</v>
      </c>
      <c r="L19" s="71"/>
      <c r="M19" s="70">
        <v>12683.65</v>
      </c>
      <c r="N19" s="70"/>
      <c r="O19" s="70">
        <v>12683.65</v>
      </c>
      <c r="P19" s="70"/>
      <c r="Q19" s="71" t="s">
        <v>1100</v>
      </c>
      <c r="R19" s="93" t="s">
        <v>1101</v>
      </c>
    </row>
    <row r="20" spans="1:18" s="4" customFormat="1" ht="105" x14ac:dyDescent="0.25">
      <c r="A20" s="96">
        <v>13</v>
      </c>
      <c r="B20" s="71">
        <v>1</v>
      </c>
      <c r="C20" s="71">
        <v>4</v>
      </c>
      <c r="D20" s="71">
        <v>2</v>
      </c>
      <c r="E20" s="93" t="s">
        <v>1137</v>
      </c>
      <c r="F20" s="93" t="s">
        <v>1138</v>
      </c>
      <c r="G20" s="71" t="s">
        <v>43</v>
      </c>
      <c r="H20" s="71" t="s">
        <v>140</v>
      </c>
      <c r="I20" s="71">
        <v>27</v>
      </c>
      <c r="J20" s="71" t="s">
        <v>1139</v>
      </c>
      <c r="K20" s="71" t="s">
        <v>34</v>
      </c>
      <c r="L20" s="71"/>
      <c r="M20" s="70">
        <v>8352.2800000000007</v>
      </c>
      <c r="N20" s="70"/>
      <c r="O20" s="70">
        <v>8352.2800000000007</v>
      </c>
      <c r="P20" s="70"/>
      <c r="Q20" s="71" t="s">
        <v>1100</v>
      </c>
      <c r="R20" s="93" t="s">
        <v>1101</v>
      </c>
    </row>
    <row r="21" spans="1:18" s="4" customFormat="1" ht="150" x14ac:dyDescent="0.25">
      <c r="A21" s="96">
        <v>14</v>
      </c>
      <c r="B21" s="71">
        <v>1.5</v>
      </c>
      <c r="C21" s="71">
        <v>4</v>
      </c>
      <c r="D21" s="71">
        <v>2</v>
      </c>
      <c r="E21" s="93" t="s">
        <v>1140</v>
      </c>
      <c r="F21" s="71" t="s">
        <v>1141</v>
      </c>
      <c r="G21" s="71" t="s">
        <v>1142</v>
      </c>
      <c r="H21" s="71" t="s">
        <v>140</v>
      </c>
      <c r="I21" s="71">
        <v>29</v>
      </c>
      <c r="J21" s="71" t="s">
        <v>1115</v>
      </c>
      <c r="K21" s="71" t="s">
        <v>34</v>
      </c>
      <c r="L21" s="71"/>
      <c r="M21" s="70">
        <v>63886.55</v>
      </c>
      <c r="N21" s="70"/>
      <c r="O21" s="70">
        <v>63886.55</v>
      </c>
      <c r="P21" s="70"/>
      <c r="Q21" s="71" t="s">
        <v>1100</v>
      </c>
      <c r="R21" s="93" t="s">
        <v>1101</v>
      </c>
    </row>
    <row r="22" spans="1:18" s="4" customFormat="1" ht="120" x14ac:dyDescent="0.25">
      <c r="A22" s="128">
        <v>15</v>
      </c>
      <c r="B22" s="71">
        <v>1.2</v>
      </c>
      <c r="C22" s="71">
        <v>4</v>
      </c>
      <c r="D22" s="71">
        <v>2</v>
      </c>
      <c r="E22" s="93" t="s">
        <v>1143</v>
      </c>
      <c r="F22" s="71" t="s">
        <v>1144</v>
      </c>
      <c r="G22" s="71" t="s">
        <v>43</v>
      </c>
      <c r="H22" s="71" t="s">
        <v>140</v>
      </c>
      <c r="I22" s="71">
        <v>27</v>
      </c>
      <c r="J22" s="71" t="s">
        <v>1120</v>
      </c>
      <c r="K22" s="71" t="s">
        <v>34</v>
      </c>
      <c r="L22" s="71"/>
      <c r="M22" s="70">
        <v>19720.48</v>
      </c>
      <c r="N22" s="70"/>
      <c r="O22" s="70">
        <v>19720.48</v>
      </c>
      <c r="P22" s="70"/>
      <c r="Q22" s="71" t="s">
        <v>1100</v>
      </c>
      <c r="R22" s="93" t="s">
        <v>1101</v>
      </c>
    </row>
    <row r="23" spans="1:18" s="4" customFormat="1" ht="120" x14ac:dyDescent="0.25">
      <c r="A23" s="93">
        <v>16</v>
      </c>
      <c r="B23" s="71">
        <v>1</v>
      </c>
      <c r="C23" s="71">
        <v>4</v>
      </c>
      <c r="D23" s="71">
        <v>2</v>
      </c>
      <c r="E23" s="93" t="s">
        <v>1145</v>
      </c>
      <c r="F23" s="71" t="s">
        <v>1146</v>
      </c>
      <c r="G23" s="71" t="s">
        <v>98</v>
      </c>
      <c r="H23" s="71" t="s">
        <v>140</v>
      </c>
      <c r="I23" s="71">
        <v>120</v>
      </c>
      <c r="J23" s="71" t="s">
        <v>1124</v>
      </c>
      <c r="K23" s="71" t="s">
        <v>34</v>
      </c>
      <c r="L23" s="71"/>
      <c r="M23" s="70">
        <v>22576.03</v>
      </c>
      <c r="N23" s="70"/>
      <c r="O23" s="70">
        <v>22576.03</v>
      </c>
      <c r="P23" s="70"/>
      <c r="Q23" s="71" t="s">
        <v>1100</v>
      </c>
      <c r="R23" s="93" t="s">
        <v>1101</v>
      </c>
    </row>
    <row r="24" spans="1:18" s="208" customFormat="1" ht="75" x14ac:dyDescent="0.25">
      <c r="A24" s="216">
        <v>17</v>
      </c>
      <c r="B24" s="216">
        <v>1</v>
      </c>
      <c r="C24" s="216">
        <v>4</v>
      </c>
      <c r="D24" s="216">
        <v>5</v>
      </c>
      <c r="E24" s="216" t="s">
        <v>1147</v>
      </c>
      <c r="F24" s="216" t="s">
        <v>1148</v>
      </c>
      <c r="G24" s="216" t="s">
        <v>1149</v>
      </c>
      <c r="H24" s="216" t="s">
        <v>140</v>
      </c>
      <c r="I24" s="216">
        <v>60</v>
      </c>
      <c r="J24" s="216" t="s">
        <v>1251</v>
      </c>
      <c r="K24" s="216"/>
      <c r="L24" s="216" t="s">
        <v>42</v>
      </c>
      <c r="M24" s="216"/>
      <c r="N24" s="218">
        <v>14827.9</v>
      </c>
      <c r="O24" s="216"/>
      <c r="P24" s="218">
        <v>14827.9</v>
      </c>
      <c r="Q24" s="71" t="s">
        <v>1100</v>
      </c>
      <c r="R24" s="216" t="s">
        <v>1101</v>
      </c>
    </row>
    <row r="25" spans="1:18" s="82" customFormat="1" ht="107.25" customHeight="1" x14ac:dyDescent="0.25">
      <c r="A25" s="93">
        <v>18</v>
      </c>
      <c r="B25" s="93">
        <v>1</v>
      </c>
      <c r="C25" s="93">
        <v>4</v>
      </c>
      <c r="D25" s="93">
        <v>5</v>
      </c>
      <c r="E25" s="93" t="s">
        <v>1150</v>
      </c>
      <c r="F25" s="93" t="s">
        <v>1151</v>
      </c>
      <c r="G25" s="93" t="s">
        <v>1152</v>
      </c>
      <c r="H25" s="93" t="s">
        <v>140</v>
      </c>
      <c r="I25" s="93">
        <v>150</v>
      </c>
      <c r="J25" s="93" t="s">
        <v>1153</v>
      </c>
      <c r="K25" s="93"/>
      <c r="L25" s="93" t="s">
        <v>37</v>
      </c>
      <c r="M25" s="93"/>
      <c r="N25" s="106">
        <v>14912.42</v>
      </c>
      <c r="O25" s="93"/>
      <c r="P25" s="106">
        <v>14912.42</v>
      </c>
      <c r="Q25" s="71" t="s">
        <v>1100</v>
      </c>
      <c r="R25" s="93" t="s">
        <v>1101</v>
      </c>
    </row>
    <row r="26" spans="1:18" x14ac:dyDescent="0.25">
      <c r="M26" s="10"/>
      <c r="N26" s="10"/>
      <c r="O26" s="10"/>
      <c r="P26" s="10"/>
    </row>
    <row r="27" spans="1:18" x14ac:dyDescent="0.25">
      <c r="M27" s="238" t="s">
        <v>45</v>
      </c>
      <c r="N27" s="239"/>
      <c r="O27" s="239" t="s">
        <v>46</v>
      </c>
      <c r="P27" s="265"/>
    </row>
    <row r="28" spans="1:18" x14ac:dyDescent="0.25">
      <c r="M28" s="83" t="s">
        <v>1211</v>
      </c>
      <c r="N28" s="83" t="s">
        <v>1210</v>
      </c>
      <c r="O28" s="83" t="s">
        <v>1211</v>
      </c>
      <c r="P28" s="83" t="s">
        <v>1210</v>
      </c>
    </row>
    <row r="29" spans="1:18" x14ac:dyDescent="0.25">
      <c r="L29" s="84" t="s">
        <v>50</v>
      </c>
      <c r="M29" s="126">
        <v>18</v>
      </c>
      <c r="N29" s="86">
        <v>298550.77</v>
      </c>
      <c r="O29" s="85" t="s">
        <v>51</v>
      </c>
      <c r="P29" s="125" t="s">
        <v>51</v>
      </c>
    </row>
    <row r="30" spans="1:18" x14ac:dyDescent="0.25">
      <c r="L30" s="84" t="s">
        <v>52</v>
      </c>
      <c r="M30" s="126"/>
      <c r="N30" s="86"/>
      <c r="O30" s="85"/>
      <c r="P30" s="125"/>
    </row>
  </sheetData>
  <mergeCells count="32">
    <mergeCell ref="A4:A5"/>
    <mergeCell ref="B4:B5"/>
    <mergeCell ref="C4:C5"/>
    <mergeCell ref="D4:D5"/>
    <mergeCell ref="E4:E5"/>
    <mergeCell ref="Q4:Q5"/>
    <mergeCell ref="R4:R5"/>
    <mergeCell ref="A14:A15"/>
    <mergeCell ref="B14:B15"/>
    <mergeCell ref="C14:C15"/>
    <mergeCell ref="D14:D15"/>
    <mergeCell ref="E14:E15"/>
    <mergeCell ref="F14:F15"/>
    <mergeCell ref="G14:G15"/>
    <mergeCell ref="G4:G5"/>
    <mergeCell ref="H4:I4"/>
    <mergeCell ref="J4:J5"/>
    <mergeCell ref="K4:L4"/>
    <mergeCell ref="M4:N4"/>
    <mergeCell ref="O4:P4"/>
    <mergeCell ref="F4:F5"/>
    <mergeCell ref="J14:J15"/>
    <mergeCell ref="K14:K15"/>
    <mergeCell ref="L14:L15"/>
    <mergeCell ref="M14:M15"/>
    <mergeCell ref="N14:N15"/>
    <mergeCell ref="M27:N27"/>
    <mergeCell ref="O27:P27"/>
    <mergeCell ref="P14:P15"/>
    <mergeCell ref="Q14:Q15"/>
    <mergeCell ref="R14:R15"/>
    <mergeCell ref="O14:O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2:R38"/>
  <sheetViews>
    <sheetView topLeftCell="A23" zoomScale="70" zoomScaleNormal="70" workbookViewId="0">
      <selection activeCell="L37" sqref="L37:L3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1" width="9.7109375" customWidth="1"/>
    <col min="12" max="12" width="11.7109375" customWidth="1"/>
    <col min="13" max="16" width="14.7109375" customWidth="1"/>
    <col min="17" max="17" width="16.7109375" customWidth="1"/>
    <col min="18" max="18" width="15.7109375" customWidth="1"/>
  </cols>
  <sheetData>
    <row r="2" spans="1:18" x14ac:dyDescent="0.25">
      <c r="A2" s="1" t="s">
        <v>1250</v>
      </c>
    </row>
    <row r="4" spans="1:18" s="72" customFormat="1" ht="52.5" customHeight="1" x14ac:dyDescent="0.35">
      <c r="A4" s="240" t="s">
        <v>0</v>
      </c>
      <c r="B4" s="242" t="s">
        <v>1</v>
      </c>
      <c r="C4" s="242" t="s">
        <v>2</v>
      </c>
      <c r="D4" s="242" t="s">
        <v>3</v>
      </c>
      <c r="E4" s="240" t="s">
        <v>4</v>
      </c>
      <c r="F4" s="240" t="s">
        <v>5</v>
      </c>
      <c r="G4" s="240" t="s">
        <v>6</v>
      </c>
      <c r="H4" s="248" t="s">
        <v>7</v>
      </c>
      <c r="I4" s="248"/>
      <c r="J4" s="240" t="s">
        <v>111</v>
      </c>
      <c r="K4" s="248" t="s">
        <v>67</v>
      </c>
      <c r="L4" s="291"/>
      <c r="M4" s="268" t="s">
        <v>103</v>
      </c>
      <c r="N4" s="269"/>
      <c r="O4" s="268" t="s">
        <v>1229</v>
      </c>
      <c r="P4" s="269"/>
      <c r="Q4" s="240" t="s">
        <v>8</v>
      </c>
      <c r="R4" s="242" t="s">
        <v>9</v>
      </c>
    </row>
    <row r="5" spans="1:18" s="72" customFormat="1" ht="21" customHeight="1" x14ac:dyDescent="0.35">
      <c r="A5" s="241"/>
      <c r="B5" s="243"/>
      <c r="C5" s="243"/>
      <c r="D5" s="243"/>
      <c r="E5" s="241"/>
      <c r="F5" s="241"/>
      <c r="G5" s="241"/>
      <c r="H5" s="17" t="s">
        <v>10</v>
      </c>
      <c r="I5" s="17" t="s">
        <v>11</v>
      </c>
      <c r="J5" s="241"/>
      <c r="K5" s="18">
        <v>2016</v>
      </c>
      <c r="L5" s="18">
        <v>2017</v>
      </c>
      <c r="M5" s="18">
        <v>2016</v>
      </c>
      <c r="N5" s="18">
        <v>2017</v>
      </c>
      <c r="O5" s="18">
        <v>2016</v>
      </c>
      <c r="P5" s="18">
        <v>2017</v>
      </c>
      <c r="Q5" s="241"/>
      <c r="R5" s="243"/>
    </row>
    <row r="6" spans="1:18" s="72" customFormat="1" ht="21" x14ac:dyDescent="0.35">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17" t="s">
        <v>29</v>
      </c>
    </row>
    <row r="7" spans="1:18" s="4" customFormat="1" ht="75" x14ac:dyDescent="0.25">
      <c r="A7" s="102">
        <v>1</v>
      </c>
      <c r="B7" s="92">
        <v>2</v>
      </c>
      <c r="C7" s="92">
        <v>4</v>
      </c>
      <c r="D7" s="92">
        <v>2</v>
      </c>
      <c r="E7" s="93" t="s">
        <v>1154</v>
      </c>
      <c r="F7" s="93" t="s">
        <v>1155</v>
      </c>
      <c r="G7" s="93" t="s">
        <v>1156</v>
      </c>
      <c r="H7" s="93" t="s">
        <v>140</v>
      </c>
      <c r="I7" s="111">
        <v>40</v>
      </c>
      <c r="J7" s="93" t="s">
        <v>1157</v>
      </c>
      <c r="K7" s="93" t="s">
        <v>36</v>
      </c>
      <c r="L7" s="93"/>
      <c r="M7" s="195">
        <v>12279.73</v>
      </c>
      <c r="N7" s="195"/>
      <c r="O7" s="195">
        <v>12279.73</v>
      </c>
      <c r="P7" s="195"/>
      <c r="Q7" s="93" t="s">
        <v>1158</v>
      </c>
      <c r="R7" s="93" t="s">
        <v>1159</v>
      </c>
    </row>
    <row r="8" spans="1:18" s="4" customFormat="1" ht="95.25" customHeight="1" x14ac:dyDescent="0.25">
      <c r="A8" s="92">
        <v>2</v>
      </c>
      <c r="B8" s="92" t="s">
        <v>72</v>
      </c>
      <c r="C8" s="92" t="s">
        <v>74</v>
      </c>
      <c r="D8" s="92">
        <v>5</v>
      </c>
      <c r="E8" s="93" t="s">
        <v>1160</v>
      </c>
      <c r="F8" s="93" t="s">
        <v>1161</v>
      </c>
      <c r="G8" s="93" t="s">
        <v>33</v>
      </c>
      <c r="H8" s="93" t="s">
        <v>140</v>
      </c>
      <c r="I8" s="111">
        <v>40</v>
      </c>
      <c r="J8" s="93" t="s">
        <v>1162</v>
      </c>
      <c r="K8" s="93" t="s">
        <v>34</v>
      </c>
      <c r="L8" s="93"/>
      <c r="M8" s="195">
        <v>6007.44</v>
      </c>
      <c r="N8" s="195"/>
      <c r="O8" s="195">
        <v>6007.44</v>
      </c>
      <c r="P8" s="195"/>
      <c r="Q8" s="93" t="s">
        <v>1158</v>
      </c>
      <c r="R8" s="93" t="s">
        <v>1163</v>
      </c>
    </row>
    <row r="9" spans="1:18" s="4" customFormat="1" ht="190.5" customHeight="1" x14ac:dyDescent="0.25">
      <c r="A9" s="92">
        <v>3</v>
      </c>
      <c r="B9" s="92">
        <v>1.3</v>
      </c>
      <c r="C9" s="92">
        <v>1.3</v>
      </c>
      <c r="D9" s="92">
        <v>5</v>
      </c>
      <c r="E9" s="93" t="s">
        <v>1164</v>
      </c>
      <c r="F9" s="93" t="s">
        <v>1165</v>
      </c>
      <c r="G9" s="93" t="s">
        <v>33</v>
      </c>
      <c r="H9" s="93" t="s">
        <v>140</v>
      </c>
      <c r="I9" s="111">
        <v>40</v>
      </c>
      <c r="J9" s="93" t="s">
        <v>1166</v>
      </c>
      <c r="K9" s="93"/>
      <c r="L9" s="93" t="s">
        <v>34</v>
      </c>
      <c r="M9" s="195"/>
      <c r="N9" s="195">
        <v>6007.44</v>
      </c>
      <c r="O9" s="195"/>
      <c r="P9" s="195">
        <v>6007.44</v>
      </c>
      <c r="Q9" s="93" t="s">
        <v>1158</v>
      </c>
      <c r="R9" s="93" t="s">
        <v>1167</v>
      </c>
    </row>
    <row r="10" spans="1:18" s="208" customFormat="1" ht="75.75" customHeight="1" x14ac:dyDescent="0.25">
      <c r="A10" s="261">
        <v>4</v>
      </c>
      <c r="B10" s="246">
        <v>1.2</v>
      </c>
      <c r="C10" s="246">
        <v>4</v>
      </c>
      <c r="D10" s="246">
        <v>2</v>
      </c>
      <c r="E10" s="247" t="s">
        <v>1168</v>
      </c>
      <c r="F10" s="247" t="s">
        <v>1169</v>
      </c>
      <c r="G10" s="247" t="s">
        <v>1170</v>
      </c>
      <c r="H10" s="216" t="s">
        <v>1171</v>
      </c>
      <c r="I10" s="216">
        <v>150</v>
      </c>
      <c r="J10" s="247" t="s">
        <v>1172</v>
      </c>
      <c r="K10" s="254"/>
      <c r="L10" s="247" t="s">
        <v>34</v>
      </c>
      <c r="M10" s="313"/>
      <c r="N10" s="309">
        <v>12000</v>
      </c>
      <c r="O10" s="313"/>
      <c r="P10" s="309">
        <v>12000</v>
      </c>
      <c r="Q10" s="247" t="s">
        <v>1158</v>
      </c>
      <c r="R10" s="247" t="s">
        <v>1173</v>
      </c>
    </row>
    <row r="11" spans="1:18" s="208" customFormat="1" ht="118.5" customHeight="1" x14ac:dyDescent="0.25">
      <c r="A11" s="262"/>
      <c r="B11" s="246"/>
      <c r="C11" s="246"/>
      <c r="D11" s="246"/>
      <c r="E11" s="247"/>
      <c r="F11" s="247"/>
      <c r="G11" s="247"/>
      <c r="H11" s="216" t="s">
        <v>44</v>
      </c>
      <c r="I11" s="216" t="s">
        <v>1174</v>
      </c>
      <c r="J11" s="247"/>
      <c r="K11" s="256"/>
      <c r="L11" s="247"/>
      <c r="M11" s="315"/>
      <c r="N11" s="309"/>
      <c r="O11" s="315"/>
      <c r="P11" s="309"/>
      <c r="Q11" s="247"/>
      <c r="R11" s="247"/>
    </row>
    <row r="12" spans="1:18" s="4" customFormat="1" ht="82.5" customHeight="1" x14ac:dyDescent="0.25">
      <c r="A12" s="261">
        <v>5</v>
      </c>
      <c r="B12" s="261" t="s">
        <v>90</v>
      </c>
      <c r="C12" s="261">
        <v>4</v>
      </c>
      <c r="D12" s="261">
        <v>2</v>
      </c>
      <c r="E12" s="254" t="s">
        <v>1168</v>
      </c>
      <c r="F12" s="254" t="s">
        <v>1169</v>
      </c>
      <c r="G12" s="254" t="s">
        <v>1170</v>
      </c>
      <c r="H12" s="24" t="s">
        <v>1175</v>
      </c>
      <c r="I12" s="24">
        <v>100</v>
      </c>
      <c r="J12" s="254" t="s">
        <v>1176</v>
      </c>
      <c r="K12" s="254" t="s">
        <v>34</v>
      </c>
      <c r="L12" s="254"/>
      <c r="M12" s="313">
        <v>22608.799999999999</v>
      </c>
      <c r="N12" s="313"/>
      <c r="O12" s="313">
        <v>22608.799999999999</v>
      </c>
      <c r="P12" s="313"/>
      <c r="Q12" s="254" t="s">
        <v>1158</v>
      </c>
      <c r="R12" s="254" t="s">
        <v>1167</v>
      </c>
    </row>
    <row r="13" spans="1:18" s="4" customFormat="1" ht="108" customHeight="1" x14ac:dyDescent="0.25">
      <c r="A13" s="262"/>
      <c r="B13" s="262"/>
      <c r="C13" s="262"/>
      <c r="D13" s="262"/>
      <c r="E13" s="256"/>
      <c r="F13" s="256"/>
      <c r="G13" s="256"/>
      <c r="H13" s="24" t="s">
        <v>44</v>
      </c>
      <c r="I13" s="24" t="s">
        <v>1174</v>
      </c>
      <c r="J13" s="256"/>
      <c r="K13" s="256"/>
      <c r="L13" s="256"/>
      <c r="M13" s="315"/>
      <c r="N13" s="315"/>
      <c r="O13" s="315"/>
      <c r="P13" s="315"/>
      <c r="Q13" s="256"/>
      <c r="R13" s="256"/>
    </row>
    <row r="14" spans="1:18" s="4" customFormat="1" ht="137.25" customHeight="1" x14ac:dyDescent="0.25">
      <c r="A14" s="93">
        <v>6</v>
      </c>
      <c r="B14" s="92" t="s">
        <v>74</v>
      </c>
      <c r="C14" s="92">
        <v>4</v>
      </c>
      <c r="D14" s="92">
        <v>2</v>
      </c>
      <c r="E14" s="93" t="s">
        <v>1177</v>
      </c>
      <c r="F14" s="93" t="s">
        <v>1178</v>
      </c>
      <c r="G14" s="93" t="s">
        <v>1179</v>
      </c>
      <c r="H14" s="93" t="s">
        <v>44</v>
      </c>
      <c r="I14" s="93">
        <v>45</v>
      </c>
      <c r="J14" s="93" t="s">
        <v>1180</v>
      </c>
      <c r="K14" s="93" t="s">
        <v>34</v>
      </c>
      <c r="L14" s="93"/>
      <c r="M14" s="70">
        <v>13593.39</v>
      </c>
      <c r="N14" s="70"/>
      <c r="O14" s="70">
        <v>13593.39</v>
      </c>
      <c r="P14" s="70"/>
      <c r="Q14" s="93" t="s">
        <v>1158</v>
      </c>
      <c r="R14" s="96" t="s">
        <v>1181</v>
      </c>
    </row>
    <row r="15" spans="1:18" s="4" customFormat="1" ht="105" x14ac:dyDescent="0.25">
      <c r="A15" s="96">
        <v>7</v>
      </c>
      <c r="B15" s="92">
        <v>1</v>
      </c>
      <c r="C15" s="92">
        <v>4</v>
      </c>
      <c r="D15" s="92">
        <v>2</v>
      </c>
      <c r="E15" s="93" t="s">
        <v>1182</v>
      </c>
      <c r="F15" s="93" t="s">
        <v>1183</v>
      </c>
      <c r="G15" s="92" t="s">
        <v>33</v>
      </c>
      <c r="H15" s="93" t="s">
        <v>44</v>
      </c>
      <c r="I15" s="93">
        <v>60</v>
      </c>
      <c r="J15" s="93" t="s">
        <v>1184</v>
      </c>
      <c r="K15" s="93" t="s">
        <v>34</v>
      </c>
      <c r="L15" s="93"/>
      <c r="M15" s="70">
        <v>10976.04</v>
      </c>
      <c r="N15" s="70"/>
      <c r="O15" s="70">
        <v>10976.04</v>
      </c>
      <c r="P15" s="70"/>
      <c r="Q15" s="93" t="s">
        <v>1158</v>
      </c>
      <c r="R15" s="96" t="s">
        <v>1163</v>
      </c>
    </row>
    <row r="16" spans="1:18" s="4" customFormat="1" ht="135" x14ac:dyDescent="0.25">
      <c r="A16" s="96">
        <v>8</v>
      </c>
      <c r="B16" s="92">
        <v>1</v>
      </c>
      <c r="C16" s="92">
        <v>4</v>
      </c>
      <c r="D16" s="92">
        <v>2</v>
      </c>
      <c r="E16" s="93" t="s">
        <v>1185</v>
      </c>
      <c r="F16" s="93" t="s">
        <v>1183</v>
      </c>
      <c r="G16" s="92" t="s">
        <v>33</v>
      </c>
      <c r="H16" s="93" t="s">
        <v>44</v>
      </c>
      <c r="I16" s="93">
        <v>40</v>
      </c>
      <c r="J16" s="93" t="s">
        <v>1186</v>
      </c>
      <c r="K16" s="93" t="s">
        <v>34</v>
      </c>
      <c r="L16" s="93"/>
      <c r="M16" s="70">
        <v>7374.24</v>
      </c>
      <c r="N16" s="70"/>
      <c r="O16" s="70">
        <v>7374.24</v>
      </c>
      <c r="P16" s="70"/>
      <c r="Q16" s="93" t="s">
        <v>1158</v>
      </c>
      <c r="R16" s="96" t="s">
        <v>1187</v>
      </c>
    </row>
    <row r="17" spans="1:18" s="4" customFormat="1" ht="172.5" customHeight="1" x14ac:dyDescent="0.25">
      <c r="A17" s="93">
        <v>9</v>
      </c>
      <c r="B17" s="92">
        <v>1</v>
      </c>
      <c r="C17" s="92">
        <v>5</v>
      </c>
      <c r="D17" s="92">
        <v>2</v>
      </c>
      <c r="E17" s="93" t="s">
        <v>1188</v>
      </c>
      <c r="F17" s="93" t="s">
        <v>1189</v>
      </c>
      <c r="G17" s="93" t="s">
        <v>1190</v>
      </c>
      <c r="H17" s="93" t="s">
        <v>44</v>
      </c>
      <c r="I17" s="93">
        <v>40</v>
      </c>
      <c r="J17" s="93" t="s">
        <v>1191</v>
      </c>
      <c r="K17" s="93" t="s">
        <v>34</v>
      </c>
      <c r="L17" s="93"/>
      <c r="M17" s="70">
        <v>19916.04</v>
      </c>
      <c r="N17" s="70"/>
      <c r="O17" s="70">
        <v>19916.04</v>
      </c>
      <c r="P17" s="70"/>
      <c r="Q17" s="93" t="s">
        <v>1158</v>
      </c>
      <c r="R17" s="93" t="s">
        <v>1173</v>
      </c>
    </row>
    <row r="18" spans="1:18" s="4" customFormat="1" ht="264" customHeight="1" x14ac:dyDescent="0.25">
      <c r="A18" s="93">
        <v>10</v>
      </c>
      <c r="B18" s="93">
        <v>1</v>
      </c>
      <c r="C18" s="93">
        <v>4</v>
      </c>
      <c r="D18" s="93">
        <v>2</v>
      </c>
      <c r="E18" s="93" t="s">
        <v>1192</v>
      </c>
      <c r="F18" s="93" t="s">
        <v>1193</v>
      </c>
      <c r="G18" s="93" t="s">
        <v>43</v>
      </c>
      <c r="H18" s="93" t="s">
        <v>99</v>
      </c>
      <c r="I18" s="93">
        <v>30</v>
      </c>
      <c r="J18" s="93" t="s">
        <v>1194</v>
      </c>
      <c r="K18" s="93"/>
      <c r="L18" s="93" t="s">
        <v>34</v>
      </c>
      <c r="M18" s="93"/>
      <c r="N18" s="95">
        <v>24424.5</v>
      </c>
      <c r="O18" s="93"/>
      <c r="P18" s="95">
        <v>24424.5</v>
      </c>
      <c r="Q18" s="93" t="s">
        <v>113</v>
      </c>
      <c r="R18" s="93" t="s">
        <v>1195</v>
      </c>
    </row>
    <row r="19" spans="1:18" s="4" customFormat="1" ht="225.75" customHeight="1" x14ac:dyDescent="0.25">
      <c r="A19" s="93">
        <v>11</v>
      </c>
      <c r="B19" s="93">
        <v>1</v>
      </c>
      <c r="C19" s="93">
        <v>4</v>
      </c>
      <c r="D19" s="93">
        <v>2</v>
      </c>
      <c r="E19" s="93" t="s">
        <v>656</v>
      </c>
      <c r="F19" s="93" t="s">
        <v>1196</v>
      </c>
      <c r="G19" s="93" t="s">
        <v>129</v>
      </c>
      <c r="H19" s="93" t="s">
        <v>99</v>
      </c>
      <c r="I19" s="93">
        <v>40</v>
      </c>
      <c r="J19" s="93" t="s">
        <v>1197</v>
      </c>
      <c r="K19" s="93"/>
      <c r="L19" s="93" t="s">
        <v>34</v>
      </c>
      <c r="M19" s="93"/>
      <c r="N19" s="95">
        <v>15971.4</v>
      </c>
      <c r="O19" s="93"/>
      <c r="P19" s="95">
        <v>15971.4</v>
      </c>
      <c r="Q19" s="93" t="s">
        <v>113</v>
      </c>
      <c r="R19" s="93" t="s">
        <v>1195</v>
      </c>
    </row>
    <row r="20" spans="1:18" s="4" customFormat="1" ht="216.75" customHeight="1" x14ac:dyDescent="0.25">
      <c r="A20" s="92">
        <v>12</v>
      </c>
      <c r="B20" s="92">
        <v>1</v>
      </c>
      <c r="C20" s="92">
        <v>4</v>
      </c>
      <c r="D20" s="92">
        <v>2</v>
      </c>
      <c r="E20" s="93" t="s">
        <v>1198</v>
      </c>
      <c r="F20" s="93" t="s">
        <v>1199</v>
      </c>
      <c r="G20" s="92" t="s">
        <v>98</v>
      </c>
      <c r="H20" s="93" t="s">
        <v>99</v>
      </c>
      <c r="I20" s="92">
        <v>20</v>
      </c>
      <c r="J20" s="93" t="s">
        <v>1200</v>
      </c>
      <c r="K20" s="92"/>
      <c r="L20" s="93" t="s">
        <v>34</v>
      </c>
      <c r="M20" s="92"/>
      <c r="N20" s="94">
        <v>24534.63</v>
      </c>
      <c r="O20" s="92"/>
      <c r="P20" s="94">
        <v>24534.63</v>
      </c>
      <c r="Q20" s="93" t="s">
        <v>113</v>
      </c>
      <c r="R20" s="93" t="s">
        <v>1195</v>
      </c>
    </row>
    <row r="21" spans="1:18" s="4" customFormat="1" ht="272.25" customHeight="1" x14ac:dyDescent="0.25">
      <c r="A21" s="92">
        <v>13</v>
      </c>
      <c r="B21" s="92">
        <v>1</v>
      </c>
      <c r="C21" s="92">
        <v>4</v>
      </c>
      <c r="D21" s="92">
        <v>2</v>
      </c>
      <c r="E21" s="93" t="s">
        <v>1201</v>
      </c>
      <c r="F21" s="93" t="s">
        <v>1230</v>
      </c>
      <c r="G21" s="93" t="s">
        <v>129</v>
      </c>
      <c r="H21" s="93" t="s">
        <v>99</v>
      </c>
      <c r="I21" s="92">
        <v>40</v>
      </c>
      <c r="J21" s="93" t="s">
        <v>1202</v>
      </c>
      <c r="K21" s="92"/>
      <c r="L21" s="93" t="s">
        <v>34</v>
      </c>
      <c r="M21" s="92"/>
      <c r="N21" s="94">
        <v>11720.4</v>
      </c>
      <c r="O21" s="92"/>
      <c r="P21" s="94">
        <v>11720.4</v>
      </c>
      <c r="Q21" s="93" t="s">
        <v>113</v>
      </c>
      <c r="R21" s="93" t="s">
        <v>1195</v>
      </c>
    </row>
    <row r="22" spans="1:18" s="4" customFormat="1" ht="303" customHeight="1" x14ac:dyDescent="0.25">
      <c r="A22" s="92">
        <v>14</v>
      </c>
      <c r="B22" s="92">
        <v>1</v>
      </c>
      <c r="C22" s="92">
        <v>4</v>
      </c>
      <c r="D22" s="92">
        <v>5</v>
      </c>
      <c r="E22" s="93" t="s">
        <v>1203</v>
      </c>
      <c r="F22" s="93" t="s">
        <v>1231</v>
      </c>
      <c r="G22" s="92" t="s">
        <v>1204</v>
      </c>
      <c r="H22" s="93" t="s">
        <v>99</v>
      </c>
      <c r="I22" s="92">
        <v>200</v>
      </c>
      <c r="J22" s="93" t="s">
        <v>1205</v>
      </c>
      <c r="K22" s="92"/>
      <c r="L22" s="92" t="s">
        <v>34</v>
      </c>
      <c r="M22" s="92"/>
      <c r="N22" s="94">
        <v>21142.5</v>
      </c>
      <c r="O22" s="92"/>
      <c r="P22" s="94">
        <v>21142.5</v>
      </c>
      <c r="Q22" s="93" t="s">
        <v>113</v>
      </c>
      <c r="R22" s="93" t="s">
        <v>1195</v>
      </c>
    </row>
    <row r="23" spans="1:18" s="4" customFormat="1" ht="354" customHeight="1" x14ac:dyDescent="0.25">
      <c r="A23" s="92">
        <v>15</v>
      </c>
      <c r="B23" s="92">
        <v>1</v>
      </c>
      <c r="C23" s="92">
        <v>4</v>
      </c>
      <c r="D23" s="92">
        <v>5</v>
      </c>
      <c r="E23" s="93" t="s">
        <v>1206</v>
      </c>
      <c r="F23" s="93" t="s">
        <v>1207</v>
      </c>
      <c r="G23" s="93" t="s">
        <v>1208</v>
      </c>
      <c r="H23" s="93" t="s">
        <v>99</v>
      </c>
      <c r="I23" s="92">
        <v>45</v>
      </c>
      <c r="J23" s="93" t="s">
        <v>1209</v>
      </c>
      <c r="K23" s="92"/>
      <c r="L23" s="92" t="s">
        <v>34</v>
      </c>
      <c r="M23" s="92"/>
      <c r="N23" s="94">
        <v>32962.5</v>
      </c>
      <c r="O23" s="92"/>
      <c r="P23" s="94">
        <v>32962.5</v>
      </c>
      <c r="Q23" s="93" t="s">
        <v>113</v>
      </c>
      <c r="R23" s="93" t="s">
        <v>1195</v>
      </c>
    </row>
    <row r="24" spans="1:18" s="74" customFormat="1" ht="21" x14ac:dyDescent="0.35">
      <c r="A24" s="8"/>
      <c r="B24" s="8"/>
      <c r="C24" s="8"/>
      <c r="D24" s="8"/>
      <c r="E24" s="75"/>
      <c r="F24" s="75"/>
      <c r="G24" s="75"/>
      <c r="H24" s="75"/>
      <c r="I24" s="8"/>
      <c r="J24" s="75"/>
      <c r="K24" s="8"/>
      <c r="L24" s="8"/>
      <c r="M24" s="8"/>
      <c r="N24" s="76"/>
      <c r="O24" s="8"/>
      <c r="P24" s="76"/>
      <c r="Q24" s="75"/>
      <c r="R24" s="75"/>
    </row>
    <row r="25" spans="1:18" s="72" customFormat="1" ht="21" hidden="1" x14ac:dyDescent="0.35">
      <c r="R25" s="77"/>
    </row>
    <row r="26" spans="1:18" s="72" customFormat="1" ht="21" hidden="1" x14ac:dyDescent="0.35">
      <c r="K26" s="351" t="s">
        <v>45</v>
      </c>
      <c r="L26" s="351"/>
      <c r="M26" s="351"/>
      <c r="N26" s="351"/>
      <c r="O26" s="351" t="s">
        <v>46</v>
      </c>
      <c r="P26" s="351"/>
      <c r="Q26" s="351"/>
      <c r="R26" s="351"/>
    </row>
    <row r="27" spans="1:18" s="72" customFormat="1" ht="21" hidden="1" x14ac:dyDescent="0.35">
      <c r="K27" s="351" t="s">
        <v>321</v>
      </c>
      <c r="L27" s="351"/>
      <c r="M27" s="351" t="s">
        <v>322</v>
      </c>
      <c r="N27" s="351"/>
      <c r="O27" s="351" t="s">
        <v>321</v>
      </c>
      <c r="P27" s="351"/>
      <c r="Q27" s="351" t="s">
        <v>322</v>
      </c>
      <c r="R27" s="351"/>
    </row>
    <row r="28" spans="1:18" s="72" customFormat="1" ht="21" hidden="1" x14ac:dyDescent="0.35">
      <c r="K28" s="5" t="s">
        <v>47</v>
      </c>
      <c r="L28" s="5" t="s">
        <v>48</v>
      </c>
      <c r="M28" s="5" t="s">
        <v>49</v>
      </c>
      <c r="N28" s="5" t="s">
        <v>48</v>
      </c>
      <c r="O28" s="5" t="s">
        <v>49</v>
      </c>
      <c r="P28" s="5" t="s">
        <v>48</v>
      </c>
      <c r="Q28" s="5" t="s">
        <v>47</v>
      </c>
      <c r="R28" s="5" t="s">
        <v>48</v>
      </c>
    </row>
    <row r="29" spans="1:18" s="72" customFormat="1" ht="21" hidden="1" x14ac:dyDescent="0.35">
      <c r="J29" s="78" t="s">
        <v>50</v>
      </c>
      <c r="K29" s="21">
        <v>9</v>
      </c>
      <c r="L29" s="2">
        <v>118076.67</v>
      </c>
      <c r="M29" s="21">
        <v>7</v>
      </c>
      <c r="N29" s="31">
        <v>169358.47</v>
      </c>
      <c r="O29" s="21" t="s">
        <v>51</v>
      </c>
      <c r="P29" s="25" t="s">
        <v>51</v>
      </c>
      <c r="Q29" s="21" t="s">
        <v>51</v>
      </c>
      <c r="R29" s="25" t="s">
        <v>51</v>
      </c>
    </row>
    <row r="30" spans="1:18" s="72" customFormat="1" ht="21" hidden="1" x14ac:dyDescent="0.35">
      <c r="J30" s="78" t="s">
        <v>52</v>
      </c>
      <c r="K30" s="78">
        <v>9</v>
      </c>
      <c r="L30" s="78">
        <v>110763.12</v>
      </c>
      <c r="M30" s="78">
        <v>6</v>
      </c>
      <c r="N30" s="79">
        <f>SUM(P23+P22+P21+P20+P19+P18)</f>
        <v>130755.93</v>
      </c>
      <c r="O30" s="78"/>
      <c r="P30" s="78"/>
      <c r="Q30" s="78"/>
      <c r="R30" s="80"/>
    </row>
    <row r="31" spans="1:18" s="72" customFormat="1" ht="21" hidden="1" x14ac:dyDescent="0.35">
      <c r="R31" s="77"/>
    </row>
    <row r="32" spans="1:18" s="72" customFormat="1" ht="21" hidden="1" x14ac:dyDescent="0.35">
      <c r="R32" s="77"/>
    </row>
    <row r="33" spans="11:18" s="72" customFormat="1" ht="21" hidden="1" x14ac:dyDescent="0.35">
      <c r="R33" s="77"/>
    </row>
    <row r="34" spans="11:18" s="72" customFormat="1" ht="21" hidden="1" x14ac:dyDescent="0.35">
      <c r="N34" s="81"/>
      <c r="R34" s="77"/>
    </row>
    <row r="35" spans="11:18" s="72" customFormat="1" ht="21" x14ac:dyDescent="0.35">
      <c r="M35" s="238" t="s">
        <v>45</v>
      </c>
      <c r="N35" s="239"/>
      <c r="O35" s="239" t="s">
        <v>46</v>
      </c>
      <c r="P35" s="265"/>
      <c r="R35" s="77"/>
    </row>
    <row r="36" spans="11:18" s="72" customFormat="1" ht="21" x14ac:dyDescent="0.35">
      <c r="M36" s="83" t="s">
        <v>1211</v>
      </c>
      <c r="N36" s="83" t="s">
        <v>1210</v>
      </c>
      <c r="O36" s="83" t="s">
        <v>1211</v>
      </c>
      <c r="P36" s="83" t="s">
        <v>1210</v>
      </c>
      <c r="R36" s="77"/>
    </row>
    <row r="37" spans="11:18" x14ac:dyDescent="0.25">
      <c r="K37" s="82"/>
      <c r="L37" s="84" t="s">
        <v>50</v>
      </c>
      <c r="M37" s="126">
        <v>15</v>
      </c>
      <c r="N37" s="86">
        <v>241519.05</v>
      </c>
      <c r="O37" s="85" t="s">
        <v>51</v>
      </c>
      <c r="P37" s="125" t="s">
        <v>51</v>
      </c>
    </row>
    <row r="38" spans="11:18" x14ac:dyDescent="0.25">
      <c r="L38" s="84" t="s">
        <v>52</v>
      </c>
      <c r="M38" s="126"/>
      <c r="N38" s="86"/>
      <c r="O38" s="85"/>
      <c r="P38" s="125"/>
    </row>
  </sheetData>
  <mergeCells count="54">
    <mergeCell ref="Q4:Q5"/>
    <mergeCell ref="R4:R5"/>
    <mergeCell ref="A10:A11"/>
    <mergeCell ref="F4:F5"/>
    <mergeCell ref="A4:A5"/>
    <mergeCell ref="B4:B5"/>
    <mergeCell ref="C4:C5"/>
    <mergeCell ref="D4:D5"/>
    <mergeCell ref="E4:E5"/>
    <mergeCell ref="K4:L4"/>
    <mergeCell ref="M4:N4"/>
    <mergeCell ref="O4:P4"/>
    <mergeCell ref="G4:G5"/>
    <mergeCell ref="H4:I4"/>
    <mergeCell ref="J4:J5"/>
    <mergeCell ref="J10:J11"/>
    <mergeCell ref="B10:B11"/>
    <mergeCell ref="C10:C11"/>
    <mergeCell ref="D10:D11"/>
    <mergeCell ref="E10:E11"/>
    <mergeCell ref="F10:F11"/>
    <mergeCell ref="Q10:Q11"/>
    <mergeCell ref="R10:R11"/>
    <mergeCell ref="A12:A13"/>
    <mergeCell ref="B12:B13"/>
    <mergeCell ref="C12:C13"/>
    <mergeCell ref="D12:D13"/>
    <mergeCell ref="E12:E13"/>
    <mergeCell ref="F12:F13"/>
    <mergeCell ref="G12:G13"/>
    <mergeCell ref="K10:K11"/>
    <mergeCell ref="L10:L11"/>
    <mergeCell ref="M10:M11"/>
    <mergeCell ref="N10:N11"/>
    <mergeCell ref="O10:O11"/>
    <mergeCell ref="P10:P11"/>
    <mergeCell ref="G10:G11"/>
    <mergeCell ref="J12:J13"/>
    <mergeCell ref="K12:K13"/>
    <mergeCell ref="L12:L13"/>
    <mergeCell ref="M12:M13"/>
    <mergeCell ref="N12:N13"/>
    <mergeCell ref="Q27:R27"/>
    <mergeCell ref="P12:P13"/>
    <mergeCell ref="Q12:Q13"/>
    <mergeCell ref="R12:R13"/>
    <mergeCell ref="K26:N26"/>
    <mergeCell ref="O26:R26"/>
    <mergeCell ref="O12:O13"/>
    <mergeCell ref="M35:N35"/>
    <mergeCell ref="O35:P35"/>
    <mergeCell ref="K27:L27"/>
    <mergeCell ref="M27:N27"/>
    <mergeCell ref="O27:P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2:R66"/>
  <sheetViews>
    <sheetView topLeftCell="G40" zoomScale="90" zoomScaleNormal="90" workbookViewId="0">
      <selection activeCell="L65" sqref="L65:L6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57031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1235</v>
      </c>
    </row>
    <row r="4" spans="1:18" s="3" customFormat="1" ht="45.75"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242" t="s">
        <v>9</v>
      </c>
    </row>
    <row r="5" spans="1:18" s="3" customFormat="1" ht="21.75" customHeigh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243"/>
    </row>
    <row r="6" spans="1:18" s="3" customFormat="1" ht="14.25" customHeigh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17" t="s">
        <v>29</v>
      </c>
    </row>
    <row r="7" spans="1:18" s="135" customFormat="1" ht="87" customHeight="1" x14ac:dyDescent="0.25">
      <c r="A7" s="124">
        <v>1</v>
      </c>
      <c r="B7" s="124">
        <v>1</v>
      </c>
      <c r="C7" s="124">
        <v>4</v>
      </c>
      <c r="D7" s="124">
        <v>5</v>
      </c>
      <c r="E7" s="122" t="s">
        <v>323</v>
      </c>
      <c r="F7" s="122" t="s">
        <v>324</v>
      </c>
      <c r="G7" s="122" t="s">
        <v>325</v>
      </c>
      <c r="H7" s="122" t="s">
        <v>140</v>
      </c>
      <c r="I7" s="122">
        <v>160</v>
      </c>
      <c r="J7" s="122" t="s">
        <v>326</v>
      </c>
      <c r="K7" s="122"/>
      <c r="L7" s="122" t="s">
        <v>31</v>
      </c>
      <c r="M7" s="123"/>
      <c r="N7" s="123">
        <v>71134.320000000007</v>
      </c>
      <c r="O7" s="123"/>
      <c r="P7" s="123">
        <v>71134.320000000007</v>
      </c>
      <c r="Q7" s="122" t="s">
        <v>53</v>
      </c>
      <c r="R7" s="122" t="s">
        <v>327</v>
      </c>
    </row>
    <row r="8" spans="1:18" s="135" customFormat="1" ht="263.25" customHeight="1" x14ac:dyDescent="0.25">
      <c r="A8" s="73">
        <v>2</v>
      </c>
      <c r="B8" s="121">
        <v>1</v>
      </c>
      <c r="C8" s="121">
        <v>4</v>
      </c>
      <c r="D8" s="121">
        <v>2</v>
      </c>
      <c r="E8" s="120" t="s">
        <v>328</v>
      </c>
      <c r="F8" s="120" t="s">
        <v>329</v>
      </c>
      <c r="G8" s="120" t="s">
        <v>330</v>
      </c>
      <c r="H8" s="120" t="s">
        <v>140</v>
      </c>
      <c r="I8" s="120">
        <v>40</v>
      </c>
      <c r="J8" s="120" t="s">
        <v>331</v>
      </c>
      <c r="K8" s="120" t="s">
        <v>36</v>
      </c>
      <c r="L8" s="120"/>
      <c r="M8" s="119">
        <v>47760</v>
      </c>
      <c r="N8" s="119"/>
      <c r="O8" s="119">
        <v>47760</v>
      </c>
      <c r="P8" s="119"/>
      <c r="Q8" s="120" t="s">
        <v>332</v>
      </c>
      <c r="R8" s="120" t="s">
        <v>333</v>
      </c>
    </row>
    <row r="9" spans="1:18" s="135" customFormat="1" ht="267.75" customHeight="1" x14ac:dyDescent="0.25">
      <c r="A9" s="124">
        <v>3</v>
      </c>
      <c r="B9" s="121">
        <v>1</v>
      </c>
      <c r="C9" s="121" t="s">
        <v>334</v>
      </c>
      <c r="D9" s="121">
        <v>5</v>
      </c>
      <c r="E9" s="120" t="s">
        <v>335</v>
      </c>
      <c r="F9" s="120" t="s">
        <v>336</v>
      </c>
      <c r="G9" s="120" t="s">
        <v>330</v>
      </c>
      <c r="H9" s="120" t="s">
        <v>140</v>
      </c>
      <c r="I9" s="120">
        <v>30</v>
      </c>
      <c r="J9" s="120" t="s">
        <v>337</v>
      </c>
      <c r="K9" s="120"/>
      <c r="L9" s="120" t="s">
        <v>34</v>
      </c>
      <c r="M9" s="119"/>
      <c r="N9" s="119">
        <v>16318.5</v>
      </c>
      <c r="O9" s="119"/>
      <c r="P9" s="119">
        <v>16318.5</v>
      </c>
      <c r="Q9" s="120" t="s">
        <v>332</v>
      </c>
      <c r="R9" s="120" t="s">
        <v>333</v>
      </c>
    </row>
    <row r="10" spans="1:18" s="135" customFormat="1" ht="150" x14ac:dyDescent="0.25">
      <c r="A10" s="73">
        <v>4</v>
      </c>
      <c r="B10" s="124">
        <v>1</v>
      </c>
      <c r="C10" s="124" t="s">
        <v>54</v>
      </c>
      <c r="D10" s="124">
        <v>2</v>
      </c>
      <c r="E10" s="122" t="s">
        <v>338</v>
      </c>
      <c r="F10" s="122" t="s">
        <v>339</v>
      </c>
      <c r="G10" s="120" t="s">
        <v>330</v>
      </c>
      <c r="H10" s="120" t="s">
        <v>140</v>
      </c>
      <c r="I10" s="120">
        <v>30</v>
      </c>
      <c r="J10" s="122" t="s">
        <v>340</v>
      </c>
      <c r="K10" s="122" t="s">
        <v>41</v>
      </c>
      <c r="L10" s="120"/>
      <c r="M10" s="123">
        <v>21039.31</v>
      </c>
      <c r="N10" s="123"/>
      <c r="O10" s="123">
        <v>21039.31</v>
      </c>
      <c r="P10" s="123"/>
      <c r="Q10" s="120" t="s">
        <v>332</v>
      </c>
      <c r="R10" s="120" t="s">
        <v>333</v>
      </c>
    </row>
    <row r="11" spans="1:18" s="135" customFormat="1" ht="150" x14ac:dyDescent="0.25">
      <c r="A11" s="121">
        <v>5</v>
      </c>
      <c r="B11" s="124">
        <v>1</v>
      </c>
      <c r="C11" s="124">
        <v>4</v>
      </c>
      <c r="D11" s="124">
        <v>5</v>
      </c>
      <c r="E11" s="122" t="s">
        <v>341</v>
      </c>
      <c r="F11" s="122" t="s">
        <v>342</v>
      </c>
      <c r="G11" s="122" t="s">
        <v>343</v>
      </c>
      <c r="H11" s="122" t="s">
        <v>140</v>
      </c>
      <c r="I11" s="122">
        <v>30</v>
      </c>
      <c r="J11" s="122" t="s">
        <v>344</v>
      </c>
      <c r="K11" s="122" t="s">
        <v>34</v>
      </c>
      <c r="L11" s="122"/>
      <c r="M11" s="123">
        <v>14914.2</v>
      </c>
      <c r="N11" s="123"/>
      <c r="O11" s="123">
        <v>14914.2</v>
      </c>
      <c r="P11" s="123"/>
      <c r="Q11" s="122" t="s">
        <v>332</v>
      </c>
      <c r="R11" s="120" t="s">
        <v>333</v>
      </c>
    </row>
    <row r="12" spans="1:18" s="135" customFormat="1" ht="34.5" customHeight="1" x14ac:dyDescent="0.25">
      <c r="A12" s="320">
        <v>6</v>
      </c>
      <c r="B12" s="323">
        <v>1</v>
      </c>
      <c r="C12" s="323">
        <v>4</v>
      </c>
      <c r="D12" s="323">
        <v>2</v>
      </c>
      <c r="E12" s="320" t="s">
        <v>345</v>
      </c>
      <c r="F12" s="320" t="s">
        <v>346</v>
      </c>
      <c r="G12" s="320" t="s">
        <v>43</v>
      </c>
      <c r="H12" s="122" t="s">
        <v>87</v>
      </c>
      <c r="I12" s="122">
        <v>1</v>
      </c>
      <c r="J12" s="320" t="s">
        <v>347</v>
      </c>
      <c r="K12" s="320" t="s">
        <v>34</v>
      </c>
      <c r="L12" s="320"/>
      <c r="M12" s="326">
        <v>78295</v>
      </c>
      <c r="N12" s="326"/>
      <c r="O12" s="326">
        <v>78295</v>
      </c>
      <c r="P12" s="326"/>
      <c r="Q12" s="320" t="s">
        <v>332</v>
      </c>
      <c r="R12" s="320" t="s">
        <v>333</v>
      </c>
    </row>
    <row r="13" spans="1:18" s="135" customFormat="1" ht="48" customHeight="1" x14ac:dyDescent="0.25">
      <c r="A13" s="321"/>
      <c r="B13" s="324"/>
      <c r="C13" s="324"/>
      <c r="D13" s="324"/>
      <c r="E13" s="321"/>
      <c r="F13" s="321"/>
      <c r="G13" s="321"/>
      <c r="H13" s="122" t="s">
        <v>348</v>
      </c>
      <c r="I13" s="122">
        <v>35</v>
      </c>
      <c r="J13" s="321"/>
      <c r="K13" s="321"/>
      <c r="L13" s="321"/>
      <c r="M13" s="327"/>
      <c r="N13" s="327"/>
      <c r="O13" s="327"/>
      <c r="P13" s="327"/>
      <c r="Q13" s="321"/>
      <c r="R13" s="321"/>
    </row>
    <row r="14" spans="1:18" s="135" customFormat="1" ht="174" customHeight="1" x14ac:dyDescent="0.25">
      <c r="A14" s="322"/>
      <c r="B14" s="325"/>
      <c r="C14" s="325"/>
      <c r="D14" s="325"/>
      <c r="E14" s="322"/>
      <c r="F14" s="322"/>
      <c r="G14" s="322"/>
      <c r="H14" s="122" t="s">
        <v>349</v>
      </c>
      <c r="I14" s="122">
        <v>2</v>
      </c>
      <c r="J14" s="322"/>
      <c r="K14" s="322"/>
      <c r="L14" s="322"/>
      <c r="M14" s="328"/>
      <c r="N14" s="328"/>
      <c r="O14" s="328"/>
      <c r="P14" s="328"/>
      <c r="Q14" s="322"/>
      <c r="R14" s="322"/>
    </row>
    <row r="15" spans="1:18" s="135" customFormat="1" ht="93" customHeight="1" x14ac:dyDescent="0.25">
      <c r="A15" s="320">
        <v>7</v>
      </c>
      <c r="B15" s="320">
        <v>1</v>
      </c>
      <c r="C15" s="320">
        <v>4</v>
      </c>
      <c r="D15" s="320">
        <v>2</v>
      </c>
      <c r="E15" s="320" t="s">
        <v>350</v>
      </c>
      <c r="F15" s="320" t="s">
        <v>351</v>
      </c>
      <c r="G15" s="320" t="s">
        <v>352</v>
      </c>
      <c r="H15" s="122" t="s">
        <v>353</v>
      </c>
      <c r="I15" s="122">
        <v>12</v>
      </c>
      <c r="J15" s="320" t="s">
        <v>354</v>
      </c>
      <c r="K15" s="320"/>
      <c r="L15" s="320" t="s">
        <v>101</v>
      </c>
      <c r="M15" s="320"/>
      <c r="N15" s="317">
        <v>3990.12</v>
      </c>
      <c r="O15" s="320"/>
      <c r="P15" s="317">
        <v>3990.12</v>
      </c>
      <c r="Q15" s="320" t="s">
        <v>355</v>
      </c>
      <c r="R15" s="320" t="s">
        <v>356</v>
      </c>
    </row>
    <row r="16" spans="1:18" s="135" customFormat="1" x14ac:dyDescent="0.25">
      <c r="A16" s="321"/>
      <c r="B16" s="321"/>
      <c r="C16" s="321"/>
      <c r="D16" s="321"/>
      <c r="E16" s="321"/>
      <c r="F16" s="321"/>
      <c r="G16" s="321"/>
      <c r="H16" s="122" t="s">
        <v>357</v>
      </c>
      <c r="I16" s="122">
        <v>12</v>
      </c>
      <c r="J16" s="321"/>
      <c r="K16" s="321"/>
      <c r="L16" s="321"/>
      <c r="M16" s="321"/>
      <c r="N16" s="318"/>
      <c r="O16" s="321"/>
      <c r="P16" s="318"/>
      <c r="Q16" s="321"/>
      <c r="R16" s="321"/>
    </row>
    <row r="17" spans="1:18" s="135" customFormat="1" ht="60" x14ac:dyDescent="0.25">
      <c r="A17" s="321"/>
      <c r="B17" s="321"/>
      <c r="C17" s="321"/>
      <c r="D17" s="321"/>
      <c r="E17" s="321"/>
      <c r="F17" s="321"/>
      <c r="G17" s="321"/>
      <c r="H17" s="122" t="s">
        <v>358</v>
      </c>
      <c r="I17" s="122">
        <v>1000</v>
      </c>
      <c r="J17" s="321"/>
      <c r="K17" s="321"/>
      <c r="L17" s="321"/>
      <c r="M17" s="321"/>
      <c r="N17" s="318"/>
      <c r="O17" s="321"/>
      <c r="P17" s="318"/>
      <c r="Q17" s="321"/>
      <c r="R17" s="321"/>
    </row>
    <row r="18" spans="1:18" s="135" customFormat="1" ht="30" x14ac:dyDescent="0.25">
      <c r="A18" s="322"/>
      <c r="B18" s="322"/>
      <c r="C18" s="322"/>
      <c r="D18" s="322"/>
      <c r="E18" s="322"/>
      <c r="F18" s="322"/>
      <c r="G18" s="322"/>
      <c r="H18" s="122" t="s">
        <v>359</v>
      </c>
      <c r="I18" s="136">
        <v>8000</v>
      </c>
      <c r="J18" s="322"/>
      <c r="K18" s="322"/>
      <c r="L18" s="322"/>
      <c r="M18" s="322"/>
      <c r="N18" s="319"/>
      <c r="O18" s="322"/>
      <c r="P18" s="319"/>
      <c r="Q18" s="322"/>
      <c r="R18" s="322"/>
    </row>
    <row r="19" spans="1:18" s="135" customFormat="1" ht="120.75" customHeight="1" x14ac:dyDescent="0.25">
      <c r="A19" s="320">
        <v>8</v>
      </c>
      <c r="B19" s="320">
        <v>1</v>
      </c>
      <c r="C19" s="320">
        <v>4</v>
      </c>
      <c r="D19" s="320">
        <v>2</v>
      </c>
      <c r="E19" s="320" t="s">
        <v>360</v>
      </c>
      <c r="F19" s="320" t="s">
        <v>361</v>
      </c>
      <c r="G19" s="320" t="s">
        <v>362</v>
      </c>
      <c r="H19" s="122" t="s">
        <v>363</v>
      </c>
      <c r="I19" s="136">
        <v>175000</v>
      </c>
      <c r="J19" s="320" t="s">
        <v>364</v>
      </c>
      <c r="K19" s="320"/>
      <c r="L19" s="320" t="s">
        <v>101</v>
      </c>
      <c r="M19" s="320"/>
      <c r="N19" s="317">
        <v>6466.67</v>
      </c>
      <c r="O19" s="320"/>
      <c r="P19" s="317">
        <v>6466.67</v>
      </c>
      <c r="Q19" s="320" t="s">
        <v>355</v>
      </c>
      <c r="R19" s="320" t="s">
        <v>356</v>
      </c>
    </row>
    <row r="20" spans="1:18" s="135" customFormat="1" ht="72" customHeight="1" x14ac:dyDescent="0.25">
      <c r="A20" s="322"/>
      <c r="B20" s="322"/>
      <c r="C20" s="322"/>
      <c r="D20" s="322"/>
      <c r="E20" s="322"/>
      <c r="F20" s="322"/>
      <c r="G20" s="322"/>
      <c r="H20" s="122" t="s">
        <v>365</v>
      </c>
      <c r="I20" s="122">
        <v>100</v>
      </c>
      <c r="J20" s="322"/>
      <c r="K20" s="322"/>
      <c r="L20" s="322"/>
      <c r="M20" s="322"/>
      <c r="N20" s="319"/>
      <c r="O20" s="322"/>
      <c r="P20" s="319"/>
      <c r="Q20" s="322"/>
      <c r="R20" s="322"/>
    </row>
    <row r="21" spans="1:18" s="135" customFormat="1" ht="92.25" customHeight="1" x14ac:dyDescent="0.25">
      <c r="A21" s="323">
        <v>9</v>
      </c>
      <c r="B21" s="320">
        <v>1</v>
      </c>
      <c r="C21" s="320">
        <v>4</v>
      </c>
      <c r="D21" s="320">
        <v>5</v>
      </c>
      <c r="E21" s="320" t="s">
        <v>366</v>
      </c>
      <c r="F21" s="320" t="s">
        <v>367</v>
      </c>
      <c r="G21" s="320" t="s">
        <v>368</v>
      </c>
      <c r="H21" s="120" t="s">
        <v>369</v>
      </c>
      <c r="I21" s="120">
        <v>15</v>
      </c>
      <c r="J21" s="320" t="s">
        <v>370</v>
      </c>
      <c r="K21" s="320"/>
      <c r="L21" s="320" t="s">
        <v>102</v>
      </c>
      <c r="M21" s="320"/>
      <c r="N21" s="317">
        <v>4812.18</v>
      </c>
      <c r="O21" s="320"/>
      <c r="P21" s="317">
        <v>4812.18</v>
      </c>
      <c r="Q21" s="320" t="s">
        <v>355</v>
      </c>
      <c r="R21" s="320" t="s">
        <v>371</v>
      </c>
    </row>
    <row r="22" spans="1:18" s="135" customFormat="1" ht="45" x14ac:dyDescent="0.25">
      <c r="A22" s="324"/>
      <c r="B22" s="321"/>
      <c r="C22" s="321"/>
      <c r="D22" s="321"/>
      <c r="E22" s="321"/>
      <c r="F22" s="321"/>
      <c r="G22" s="321"/>
      <c r="H22" s="122" t="s">
        <v>372</v>
      </c>
      <c r="I22" s="137" t="s">
        <v>373</v>
      </c>
      <c r="J22" s="321"/>
      <c r="K22" s="321"/>
      <c r="L22" s="321"/>
      <c r="M22" s="321"/>
      <c r="N22" s="318"/>
      <c r="O22" s="321"/>
      <c r="P22" s="318"/>
      <c r="Q22" s="321"/>
      <c r="R22" s="321"/>
    </row>
    <row r="23" spans="1:18" s="135" customFormat="1" ht="43.5" customHeight="1" x14ac:dyDescent="0.25">
      <c r="A23" s="325"/>
      <c r="B23" s="322"/>
      <c r="C23" s="322"/>
      <c r="D23" s="322"/>
      <c r="E23" s="322"/>
      <c r="F23" s="322"/>
      <c r="G23" s="322"/>
      <c r="H23" s="122" t="s">
        <v>374</v>
      </c>
      <c r="I23" s="122">
        <v>4000</v>
      </c>
      <c r="J23" s="322"/>
      <c r="K23" s="322"/>
      <c r="L23" s="322"/>
      <c r="M23" s="322"/>
      <c r="N23" s="319"/>
      <c r="O23" s="322"/>
      <c r="P23" s="319"/>
      <c r="Q23" s="322"/>
      <c r="R23" s="322"/>
    </row>
    <row r="24" spans="1:18" s="135" customFormat="1" ht="48" customHeight="1" x14ac:dyDescent="0.25">
      <c r="A24" s="323">
        <v>10</v>
      </c>
      <c r="B24" s="320">
        <v>1</v>
      </c>
      <c r="C24" s="320">
        <v>4</v>
      </c>
      <c r="D24" s="320">
        <v>2</v>
      </c>
      <c r="E24" s="320" t="s">
        <v>375</v>
      </c>
      <c r="F24" s="320" t="s">
        <v>376</v>
      </c>
      <c r="G24" s="320" t="s">
        <v>377</v>
      </c>
      <c r="H24" s="120" t="s">
        <v>95</v>
      </c>
      <c r="I24" s="120">
        <v>1</v>
      </c>
      <c r="J24" s="320" t="s">
        <v>378</v>
      </c>
      <c r="K24" s="320"/>
      <c r="L24" s="320" t="s">
        <v>101</v>
      </c>
      <c r="M24" s="320"/>
      <c r="N24" s="317">
        <v>14941.73</v>
      </c>
      <c r="O24" s="320"/>
      <c r="P24" s="317">
        <v>14941.73</v>
      </c>
      <c r="Q24" s="320" t="s">
        <v>355</v>
      </c>
      <c r="R24" s="320" t="s">
        <v>379</v>
      </c>
    </row>
    <row r="25" spans="1:18" s="135" customFormat="1" ht="30" customHeight="1" x14ac:dyDescent="0.25">
      <c r="A25" s="324"/>
      <c r="B25" s="321"/>
      <c r="C25" s="321"/>
      <c r="D25" s="321"/>
      <c r="E25" s="321"/>
      <c r="F25" s="321"/>
      <c r="G25" s="321"/>
      <c r="H25" s="122" t="s">
        <v>380</v>
      </c>
      <c r="I25" s="122">
        <v>1</v>
      </c>
      <c r="J25" s="321"/>
      <c r="K25" s="321"/>
      <c r="L25" s="321"/>
      <c r="M25" s="321"/>
      <c r="N25" s="318"/>
      <c r="O25" s="321"/>
      <c r="P25" s="318"/>
      <c r="Q25" s="321"/>
      <c r="R25" s="321"/>
    </row>
    <row r="26" spans="1:18" s="135" customFormat="1" ht="35.25" customHeight="1" x14ac:dyDescent="0.25">
      <c r="A26" s="324"/>
      <c r="B26" s="321"/>
      <c r="C26" s="321"/>
      <c r="D26" s="321"/>
      <c r="E26" s="321"/>
      <c r="F26" s="321"/>
      <c r="G26" s="321"/>
      <c r="H26" s="122" t="s">
        <v>55</v>
      </c>
      <c r="I26" s="122">
        <v>30</v>
      </c>
      <c r="J26" s="321"/>
      <c r="K26" s="321"/>
      <c r="L26" s="321"/>
      <c r="M26" s="321"/>
      <c r="N26" s="318"/>
      <c r="O26" s="321"/>
      <c r="P26" s="318"/>
      <c r="Q26" s="321"/>
      <c r="R26" s="321"/>
    </row>
    <row r="27" spans="1:18" s="135" customFormat="1" ht="27" customHeight="1" x14ac:dyDescent="0.25">
      <c r="A27" s="324"/>
      <c r="B27" s="321"/>
      <c r="C27" s="321"/>
      <c r="D27" s="321"/>
      <c r="E27" s="321"/>
      <c r="F27" s="321"/>
      <c r="G27" s="321"/>
      <c r="H27" s="122" t="s">
        <v>381</v>
      </c>
      <c r="I27" s="122">
        <v>15</v>
      </c>
      <c r="J27" s="321"/>
      <c r="K27" s="321"/>
      <c r="L27" s="321"/>
      <c r="M27" s="321"/>
      <c r="N27" s="318"/>
      <c r="O27" s="321"/>
      <c r="P27" s="318"/>
      <c r="Q27" s="321"/>
      <c r="R27" s="321"/>
    </row>
    <row r="28" spans="1:18" s="135" customFormat="1" ht="30" x14ac:dyDescent="0.25">
      <c r="A28" s="325"/>
      <c r="B28" s="322"/>
      <c r="C28" s="322"/>
      <c r="D28" s="322"/>
      <c r="E28" s="322"/>
      <c r="F28" s="322"/>
      <c r="G28" s="322"/>
      <c r="H28" s="122" t="s">
        <v>382</v>
      </c>
      <c r="I28" s="122">
        <v>1000</v>
      </c>
      <c r="J28" s="322"/>
      <c r="K28" s="322"/>
      <c r="L28" s="322"/>
      <c r="M28" s="322"/>
      <c r="N28" s="319"/>
      <c r="O28" s="322"/>
      <c r="P28" s="319"/>
      <c r="Q28" s="322"/>
      <c r="R28" s="322"/>
    </row>
    <row r="29" spans="1:18" s="135" customFormat="1" ht="49.5" customHeight="1" x14ac:dyDescent="0.25">
      <c r="A29" s="323">
        <v>11</v>
      </c>
      <c r="B29" s="320">
        <v>1</v>
      </c>
      <c r="C29" s="320">
        <v>4</v>
      </c>
      <c r="D29" s="320">
        <v>2</v>
      </c>
      <c r="E29" s="320" t="s">
        <v>383</v>
      </c>
      <c r="F29" s="320" t="s">
        <v>384</v>
      </c>
      <c r="G29" s="320" t="s">
        <v>127</v>
      </c>
      <c r="H29" s="120" t="s">
        <v>385</v>
      </c>
      <c r="I29" s="120">
        <v>1</v>
      </c>
      <c r="J29" s="320" t="s">
        <v>386</v>
      </c>
      <c r="K29" s="320"/>
      <c r="L29" s="320" t="s">
        <v>101</v>
      </c>
      <c r="M29" s="320"/>
      <c r="N29" s="317">
        <v>25516.98</v>
      </c>
      <c r="O29" s="320"/>
      <c r="P29" s="317">
        <v>25516.98</v>
      </c>
      <c r="Q29" s="320" t="s">
        <v>355</v>
      </c>
      <c r="R29" s="320" t="s">
        <v>371</v>
      </c>
    </row>
    <row r="30" spans="1:18" s="135" customFormat="1" x14ac:dyDescent="0.25">
      <c r="A30" s="324"/>
      <c r="B30" s="321"/>
      <c r="C30" s="321"/>
      <c r="D30" s="321"/>
      <c r="E30" s="321"/>
      <c r="F30" s="321"/>
      <c r="G30" s="321"/>
      <c r="H30" s="122" t="s">
        <v>55</v>
      </c>
      <c r="I30" s="122">
        <v>30</v>
      </c>
      <c r="J30" s="321"/>
      <c r="K30" s="321"/>
      <c r="L30" s="321"/>
      <c r="M30" s="321"/>
      <c r="N30" s="318"/>
      <c r="O30" s="321"/>
      <c r="P30" s="318"/>
      <c r="Q30" s="321"/>
      <c r="R30" s="321"/>
    </row>
    <row r="31" spans="1:18" s="135" customFormat="1" ht="30" x14ac:dyDescent="0.25">
      <c r="A31" s="324"/>
      <c r="B31" s="321"/>
      <c r="C31" s="321"/>
      <c r="D31" s="321"/>
      <c r="E31" s="321"/>
      <c r="F31" s="321"/>
      <c r="G31" s="321"/>
      <c r="H31" s="122" t="s">
        <v>387</v>
      </c>
      <c r="I31" s="122">
        <v>2</v>
      </c>
      <c r="J31" s="321"/>
      <c r="K31" s="321"/>
      <c r="L31" s="321"/>
      <c r="M31" s="321"/>
      <c r="N31" s="318"/>
      <c r="O31" s="321"/>
      <c r="P31" s="318"/>
      <c r="Q31" s="321"/>
      <c r="R31" s="321"/>
    </row>
    <row r="32" spans="1:18" s="135" customFormat="1" ht="30" x14ac:dyDescent="0.25">
      <c r="A32" s="324"/>
      <c r="B32" s="321"/>
      <c r="C32" s="321"/>
      <c r="D32" s="321"/>
      <c r="E32" s="321"/>
      <c r="F32" s="321"/>
      <c r="G32" s="321"/>
      <c r="H32" s="122" t="s">
        <v>388</v>
      </c>
      <c r="I32" s="122">
        <v>4</v>
      </c>
      <c r="J32" s="321"/>
      <c r="K32" s="321"/>
      <c r="L32" s="321"/>
      <c r="M32" s="321"/>
      <c r="N32" s="318"/>
      <c r="O32" s="321"/>
      <c r="P32" s="318"/>
      <c r="Q32" s="321"/>
      <c r="R32" s="321"/>
    </row>
    <row r="33" spans="1:18" s="135" customFormat="1" ht="135" x14ac:dyDescent="0.25">
      <c r="A33" s="325"/>
      <c r="B33" s="322"/>
      <c r="C33" s="322"/>
      <c r="D33" s="322"/>
      <c r="E33" s="322"/>
      <c r="F33" s="322"/>
      <c r="G33" s="322"/>
      <c r="H33" s="122" t="s">
        <v>389</v>
      </c>
      <c r="I33" s="122" t="s">
        <v>390</v>
      </c>
      <c r="J33" s="322"/>
      <c r="K33" s="322"/>
      <c r="L33" s="322"/>
      <c r="M33" s="322"/>
      <c r="N33" s="319"/>
      <c r="O33" s="322"/>
      <c r="P33" s="319"/>
      <c r="Q33" s="322"/>
      <c r="R33" s="322"/>
    </row>
    <row r="34" spans="1:18" s="135" customFormat="1" ht="137.25" customHeight="1" x14ac:dyDescent="0.25">
      <c r="A34" s="323">
        <v>12</v>
      </c>
      <c r="B34" s="320">
        <v>1</v>
      </c>
      <c r="C34" s="320">
        <v>4</v>
      </c>
      <c r="D34" s="320">
        <v>2</v>
      </c>
      <c r="E34" s="320" t="s">
        <v>391</v>
      </c>
      <c r="F34" s="320" t="s">
        <v>392</v>
      </c>
      <c r="G34" s="320" t="s">
        <v>393</v>
      </c>
      <c r="H34" s="120" t="s">
        <v>95</v>
      </c>
      <c r="I34" s="120">
        <v>1</v>
      </c>
      <c r="J34" s="320" t="s">
        <v>394</v>
      </c>
      <c r="K34" s="320"/>
      <c r="L34" s="320" t="s">
        <v>101</v>
      </c>
      <c r="M34" s="320"/>
      <c r="N34" s="317">
        <v>14909.63</v>
      </c>
      <c r="O34" s="320"/>
      <c r="P34" s="317">
        <v>14909.63</v>
      </c>
      <c r="Q34" s="320" t="s">
        <v>355</v>
      </c>
      <c r="R34" s="320" t="s">
        <v>371</v>
      </c>
    </row>
    <row r="35" spans="1:18" s="135" customFormat="1" x14ac:dyDescent="0.25">
      <c r="A35" s="324"/>
      <c r="B35" s="321"/>
      <c r="C35" s="321"/>
      <c r="D35" s="321"/>
      <c r="E35" s="321"/>
      <c r="F35" s="321"/>
      <c r="G35" s="321"/>
      <c r="H35" s="122" t="s">
        <v>395</v>
      </c>
      <c r="I35" s="122">
        <v>1</v>
      </c>
      <c r="J35" s="321"/>
      <c r="K35" s="321"/>
      <c r="L35" s="321"/>
      <c r="M35" s="321"/>
      <c r="N35" s="318"/>
      <c r="O35" s="321"/>
      <c r="P35" s="318"/>
      <c r="Q35" s="321"/>
      <c r="R35" s="321"/>
    </row>
    <row r="36" spans="1:18" s="135" customFormat="1" x14ac:dyDescent="0.25">
      <c r="A36" s="324"/>
      <c r="B36" s="321"/>
      <c r="C36" s="321"/>
      <c r="D36" s="321"/>
      <c r="E36" s="321"/>
      <c r="F36" s="321"/>
      <c r="G36" s="321"/>
      <c r="H36" s="122" t="s">
        <v>55</v>
      </c>
      <c r="I36" s="122">
        <v>25</v>
      </c>
      <c r="J36" s="321"/>
      <c r="K36" s="321"/>
      <c r="L36" s="321"/>
      <c r="M36" s="321"/>
      <c r="N36" s="318"/>
      <c r="O36" s="321"/>
      <c r="P36" s="318"/>
      <c r="Q36" s="321"/>
      <c r="R36" s="321"/>
    </row>
    <row r="37" spans="1:18" s="135" customFormat="1" ht="30" x14ac:dyDescent="0.25">
      <c r="A37" s="324"/>
      <c r="B37" s="321"/>
      <c r="C37" s="321"/>
      <c r="D37" s="321"/>
      <c r="E37" s="321"/>
      <c r="F37" s="321"/>
      <c r="G37" s="321"/>
      <c r="H37" s="122" t="s">
        <v>388</v>
      </c>
      <c r="I37" s="122">
        <v>7</v>
      </c>
      <c r="J37" s="321"/>
      <c r="K37" s="321"/>
      <c r="L37" s="321"/>
      <c r="M37" s="321"/>
      <c r="N37" s="318"/>
      <c r="O37" s="321"/>
      <c r="P37" s="318"/>
      <c r="Q37" s="321"/>
      <c r="R37" s="321"/>
    </row>
    <row r="38" spans="1:18" s="135" customFormat="1" ht="30" x14ac:dyDescent="0.25">
      <c r="A38" s="325"/>
      <c r="B38" s="322"/>
      <c r="C38" s="322"/>
      <c r="D38" s="322"/>
      <c r="E38" s="322"/>
      <c r="F38" s="322"/>
      <c r="G38" s="322"/>
      <c r="H38" s="122" t="s">
        <v>396</v>
      </c>
      <c r="I38" s="122">
        <v>1000</v>
      </c>
      <c r="J38" s="322"/>
      <c r="K38" s="322"/>
      <c r="L38" s="322"/>
      <c r="M38" s="322"/>
      <c r="N38" s="319"/>
      <c r="O38" s="322"/>
      <c r="P38" s="319"/>
      <c r="Q38" s="322"/>
      <c r="R38" s="322"/>
    </row>
    <row r="39" spans="1:18" s="135" customFormat="1" ht="33.75" customHeight="1" x14ac:dyDescent="0.25">
      <c r="A39" s="323">
        <v>13</v>
      </c>
      <c r="B39" s="320">
        <v>1</v>
      </c>
      <c r="C39" s="320">
        <v>4</v>
      </c>
      <c r="D39" s="320">
        <v>2</v>
      </c>
      <c r="E39" s="320" t="s">
        <v>397</v>
      </c>
      <c r="F39" s="320" t="s">
        <v>398</v>
      </c>
      <c r="G39" s="320" t="s">
        <v>399</v>
      </c>
      <c r="H39" s="320" t="s">
        <v>400</v>
      </c>
      <c r="I39" s="320">
        <v>1</v>
      </c>
      <c r="J39" s="320" t="s">
        <v>401</v>
      </c>
      <c r="K39" s="320"/>
      <c r="L39" s="320" t="s">
        <v>101</v>
      </c>
      <c r="M39" s="320"/>
      <c r="N39" s="317">
        <v>16893.099999999999</v>
      </c>
      <c r="O39" s="320"/>
      <c r="P39" s="317">
        <v>16893.099999999999</v>
      </c>
      <c r="Q39" s="320" t="s">
        <v>355</v>
      </c>
      <c r="R39" s="320" t="s">
        <v>371</v>
      </c>
    </row>
    <row r="40" spans="1:18" s="135" customFormat="1" ht="25.5" customHeight="1" x14ac:dyDescent="0.25">
      <c r="A40" s="324"/>
      <c r="B40" s="321"/>
      <c r="C40" s="321"/>
      <c r="D40" s="321"/>
      <c r="E40" s="321"/>
      <c r="F40" s="321"/>
      <c r="G40" s="321"/>
      <c r="H40" s="322"/>
      <c r="I40" s="322"/>
      <c r="J40" s="321"/>
      <c r="K40" s="321"/>
      <c r="L40" s="321"/>
      <c r="M40" s="321"/>
      <c r="N40" s="318"/>
      <c r="O40" s="321"/>
      <c r="P40" s="318"/>
      <c r="Q40" s="321"/>
      <c r="R40" s="321"/>
    </row>
    <row r="41" spans="1:18" s="135" customFormat="1" ht="20.25" customHeight="1" x14ac:dyDescent="0.25">
      <c r="A41" s="324"/>
      <c r="B41" s="321"/>
      <c r="C41" s="321"/>
      <c r="D41" s="321"/>
      <c r="E41" s="321"/>
      <c r="F41" s="321"/>
      <c r="G41" s="321"/>
      <c r="H41" s="122" t="s">
        <v>395</v>
      </c>
      <c r="I41" s="122">
        <v>1</v>
      </c>
      <c r="J41" s="321"/>
      <c r="K41" s="321"/>
      <c r="L41" s="321"/>
      <c r="M41" s="321"/>
      <c r="N41" s="318"/>
      <c r="O41" s="321"/>
      <c r="P41" s="318"/>
      <c r="Q41" s="321"/>
      <c r="R41" s="321"/>
    </row>
    <row r="42" spans="1:18" s="135" customFormat="1" ht="20.25" customHeight="1" x14ac:dyDescent="0.25">
      <c r="A42" s="324"/>
      <c r="B42" s="321"/>
      <c r="C42" s="321"/>
      <c r="D42" s="321"/>
      <c r="E42" s="321"/>
      <c r="F42" s="321"/>
      <c r="G42" s="321"/>
      <c r="H42" s="122" t="s">
        <v>55</v>
      </c>
      <c r="I42" s="122">
        <v>30</v>
      </c>
      <c r="J42" s="321"/>
      <c r="K42" s="321"/>
      <c r="L42" s="321"/>
      <c r="M42" s="321"/>
      <c r="N42" s="318"/>
      <c r="O42" s="321"/>
      <c r="P42" s="318"/>
      <c r="Q42" s="321"/>
      <c r="R42" s="321"/>
    </row>
    <row r="43" spans="1:18" s="135" customFormat="1" ht="33.75" customHeight="1" x14ac:dyDescent="0.25">
      <c r="A43" s="324"/>
      <c r="B43" s="321"/>
      <c r="C43" s="321"/>
      <c r="D43" s="321"/>
      <c r="E43" s="321"/>
      <c r="F43" s="321"/>
      <c r="G43" s="321"/>
      <c r="H43" s="122" t="s">
        <v>388</v>
      </c>
      <c r="I43" s="122">
        <v>5</v>
      </c>
      <c r="J43" s="321"/>
      <c r="K43" s="321"/>
      <c r="L43" s="321"/>
      <c r="M43" s="321"/>
      <c r="N43" s="318"/>
      <c r="O43" s="321"/>
      <c r="P43" s="318"/>
      <c r="Q43" s="321"/>
      <c r="R43" s="321"/>
    </row>
    <row r="44" spans="1:18" s="135" customFormat="1" ht="65.25" customHeight="1" x14ac:dyDescent="0.25">
      <c r="A44" s="324"/>
      <c r="B44" s="321"/>
      <c r="C44" s="321"/>
      <c r="D44" s="321"/>
      <c r="E44" s="321"/>
      <c r="F44" s="321"/>
      <c r="G44" s="321"/>
      <c r="H44" s="122" t="s">
        <v>402</v>
      </c>
      <c r="I44" s="122" t="s">
        <v>403</v>
      </c>
      <c r="J44" s="321"/>
      <c r="K44" s="321"/>
      <c r="L44" s="321"/>
      <c r="M44" s="321"/>
      <c r="N44" s="318"/>
      <c r="O44" s="321"/>
      <c r="P44" s="318"/>
      <c r="Q44" s="321"/>
      <c r="R44" s="321"/>
    </row>
    <row r="45" spans="1:18" s="135" customFormat="1" ht="75.75" customHeight="1" x14ac:dyDescent="0.25">
      <c r="A45" s="324"/>
      <c r="B45" s="321"/>
      <c r="C45" s="321"/>
      <c r="D45" s="321"/>
      <c r="E45" s="321"/>
      <c r="F45" s="321"/>
      <c r="G45" s="321"/>
      <c r="H45" s="122" t="s">
        <v>404</v>
      </c>
      <c r="I45" s="122" t="s">
        <v>405</v>
      </c>
      <c r="J45" s="321"/>
      <c r="K45" s="321"/>
      <c r="L45" s="321"/>
      <c r="M45" s="321"/>
      <c r="N45" s="318"/>
      <c r="O45" s="321"/>
      <c r="P45" s="318"/>
      <c r="Q45" s="321"/>
      <c r="R45" s="321"/>
    </row>
    <row r="46" spans="1:18" s="135" customFormat="1" ht="50.25" customHeight="1" x14ac:dyDescent="0.25">
      <c r="A46" s="324"/>
      <c r="B46" s="321"/>
      <c r="C46" s="321"/>
      <c r="D46" s="321"/>
      <c r="E46" s="321"/>
      <c r="F46" s="321"/>
      <c r="G46" s="321"/>
      <c r="H46" s="122" t="s">
        <v>406</v>
      </c>
      <c r="I46" s="122" t="s">
        <v>405</v>
      </c>
      <c r="J46" s="321"/>
      <c r="K46" s="321"/>
      <c r="L46" s="321"/>
      <c r="M46" s="321"/>
      <c r="N46" s="318"/>
      <c r="O46" s="321"/>
      <c r="P46" s="318"/>
      <c r="Q46" s="321"/>
      <c r="R46" s="321"/>
    </row>
    <row r="47" spans="1:18" s="135" customFormat="1" ht="68.25" customHeight="1" x14ac:dyDescent="0.25">
      <c r="A47" s="324"/>
      <c r="B47" s="321"/>
      <c r="C47" s="321"/>
      <c r="D47" s="321"/>
      <c r="E47" s="321"/>
      <c r="F47" s="321"/>
      <c r="G47" s="321"/>
      <c r="H47" s="122" t="s">
        <v>407</v>
      </c>
      <c r="I47" s="122" t="s">
        <v>408</v>
      </c>
      <c r="J47" s="321"/>
      <c r="K47" s="321"/>
      <c r="L47" s="321"/>
      <c r="M47" s="321"/>
      <c r="N47" s="318"/>
      <c r="O47" s="321"/>
      <c r="P47" s="318"/>
      <c r="Q47" s="321"/>
      <c r="R47" s="321"/>
    </row>
    <row r="48" spans="1:18" s="135" customFormat="1" ht="30" customHeight="1" x14ac:dyDescent="0.25">
      <c r="A48" s="325"/>
      <c r="B48" s="322"/>
      <c r="C48" s="322"/>
      <c r="D48" s="322"/>
      <c r="E48" s="322"/>
      <c r="F48" s="322"/>
      <c r="G48" s="322"/>
      <c r="H48" s="122" t="s">
        <v>409</v>
      </c>
      <c r="I48" s="122">
        <v>1000</v>
      </c>
      <c r="J48" s="322"/>
      <c r="K48" s="322"/>
      <c r="L48" s="322"/>
      <c r="M48" s="322"/>
      <c r="N48" s="319"/>
      <c r="O48" s="322"/>
      <c r="P48" s="319"/>
      <c r="Q48" s="322"/>
      <c r="R48" s="322"/>
    </row>
    <row r="49" spans="10:18" s="138" customFormat="1" x14ac:dyDescent="0.25">
      <c r="M49" s="139"/>
      <c r="N49" s="139"/>
      <c r="O49" s="139"/>
      <c r="P49" s="139"/>
    </row>
    <row r="50" spans="10:18" s="138" customFormat="1" hidden="1" x14ac:dyDescent="0.25">
      <c r="M50" s="139"/>
      <c r="N50" s="139"/>
      <c r="O50" s="139"/>
      <c r="P50" s="139"/>
    </row>
    <row r="51" spans="10:18" s="138" customFormat="1" hidden="1" x14ac:dyDescent="0.25">
      <c r="M51" s="139"/>
      <c r="N51" s="139"/>
      <c r="O51" s="139"/>
      <c r="P51" s="139"/>
    </row>
    <row r="52" spans="10:18" s="138" customFormat="1" hidden="1" x14ac:dyDescent="0.25">
      <c r="K52" s="316" t="s">
        <v>45</v>
      </c>
      <c r="L52" s="316"/>
      <c r="M52" s="316"/>
      <c r="N52" s="316"/>
      <c r="O52" s="316" t="s">
        <v>46</v>
      </c>
      <c r="P52" s="316"/>
      <c r="Q52" s="316"/>
      <c r="R52" s="316"/>
    </row>
    <row r="53" spans="10:18" s="138" customFormat="1" hidden="1" x14ac:dyDescent="0.25">
      <c r="K53" s="316" t="s">
        <v>321</v>
      </c>
      <c r="L53" s="316"/>
      <c r="M53" s="316" t="s">
        <v>322</v>
      </c>
      <c r="N53" s="316"/>
      <c r="O53" s="316" t="s">
        <v>321</v>
      </c>
      <c r="P53" s="316"/>
      <c r="Q53" s="316" t="s">
        <v>322</v>
      </c>
      <c r="R53" s="316"/>
    </row>
    <row r="54" spans="10:18" s="138" customFormat="1" hidden="1" x14ac:dyDescent="0.25">
      <c r="K54" s="140" t="s">
        <v>47</v>
      </c>
      <c r="L54" s="140" t="s">
        <v>48</v>
      </c>
      <c r="M54" s="140" t="s">
        <v>49</v>
      </c>
      <c r="N54" s="140" t="s">
        <v>48</v>
      </c>
      <c r="O54" s="140" t="s">
        <v>49</v>
      </c>
      <c r="P54" s="140" t="s">
        <v>48</v>
      </c>
      <c r="Q54" s="140" t="s">
        <v>47</v>
      </c>
      <c r="R54" s="140" t="s">
        <v>48</v>
      </c>
    </row>
    <row r="55" spans="10:18" s="138" customFormat="1" hidden="1" x14ac:dyDescent="0.25">
      <c r="J55" s="141" t="s">
        <v>50</v>
      </c>
      <c r="K55" s="142">
        <v>5</v>
      </c>
      <c r="L55" s="143">
        <v>178327.01</v>
      </c>
      <c r="M55" s="142">
        <v>7</v>
      </c>
      <c r="N55" s="143">
        <v>87530.41</v>
      </c>
      <c r="O55" s="142">
        <v>1</v>
      </c>
      <c r="P55" s="144">
        <v>71134.320000000007</v>
      </c>
      <c r="Q55" s="142" t="s">
        <v>51</v>
      </c>
      <c r="R55" s="144" t="s">
        <v>51</v>
      </c>
    </row>
    <row r="56" spans="10:18" s="138" customFormat="1" hidden="1" x14ac:dyDescent="0.25">
      <c r="J56" s="141" t="s">
        <v>52</v>
      </c>
      <c r="K56" s="141">
        <v>5</v>
      </c>
      <c r="L56" s="141">
        <v>178327.01</v>
      </c>
      <c r="M56" s="142">
        <v>7</v>
      </c>
      <c r="N56" s="142">
        <v>87530.41</v>
      </c>
      <c r="O56" s="142">
        <v>1</v>
      </c>
      <c r="P56" s="142">
        <v>71134.320000000007</v>
      </c>
      <c r="Q56" s="141"/>
      <c r="R56" s="141"/>
    </row>
    <row r="57" spans="10:18" s="138" customFormat="1" hidden="1" x14ac:dyDescent="0.25">
      <c r="M57" s="139"/>
      <c r="N57" s="139"/>
      <c r="O57" s="139"/>
      <c r="P57" s="139"/>
    </row>
    <row r="58" spans="10:18" s="138" customFormat="1" hidden="1" x14ac:dyDescent="0.25">
      <c r="M58" s="139"/>
      <c r="N58" s="139"/>
      <c r="O58" s="139"/>
      <c r="P58" s="139"/>
    </row>
    <row r="59" spans="10:18" s="138" customFormat="1" hidden="1" x14ac:dyDescent="0.25">
      <c r="M59" s="139"/>
      <c r="N59" s="139"/>
      <c r="O59" s="139"/>
      <c r="P59" s="139"/>
    </row>
    <row r="60" spans="10:18" s="138" customFormat="1" hidden="1" x14ac:dyDescent="0.25">
      <c r="M60" s="139"/>
      <c r="N60" s="139"/>
      <c r="O60" s="139"/>
      <c r="P60" s="139"/>
    </row>
    <row r="61" spans="10:18" s="138" customFormat="1" hidden="1" x14ac:dyDescent="0.25">
      <c r="M61" s="139"/>
      <c r="N61" s="139"/>
      <c r="O61" s="139"/>
      <c r="P61" s="139"/>
    </row>
    <row r="62" spans="10:18" s="138" customFormat="1" hidden="1" x14ac:dyDescent="0.25">
      <c r="M62" s="139"/>
      <c r="N62" s="139"/>
      <c r="O62" s="139"/>
      <c r="P62" s="139"/>
    </row>
    <row r="63" spans="10:18" s="138" customFormat="1" x14ac:dyDescent="0.25">
      <c r="M63" s="238" t="s">
        <v>45</v>
      </c>
      <c r="N63" s="239"/>
      <c r="O63" s="239" t="s">
        <v>46</v>
      </c>
      <c r="P63" s="265"/>
    </row>
    <row r="64" spans="10:18" s="138" customFormat="1" x14ac:dyDescent="0.25">
      <c r="M64" s="83" t="s">
        <v>1211</v>
      </c>
      <c r="N64" s="83" t="s">
        <v>1210</v>
      </c>
      <c r="O64" s="83" t="s">
        <v>1211</v>
      </c>
      <c r="P64" s="83" t="s">
        <v>1210</v>
      </c>
    </row>
    <row r="65" spans="11:16" x14ac:dyDescent="0.25">
      <c r="K65" s="138"/>
      <c r="L65" s="84" t="s">
        <v>50</v>
      </c>
      <c r="M65" s="126">
        <v>12</v>
      </c>
      <c r="N65" s="86">
        <v>265857.42</v>
      </c>
      <c r="O65" s="85">
        <v>1</v>
      </c>
      <c r="P65" s="145">
        <v>71134.320000000007</v>
      </c>
    </row>
    <row r="66" spans="11:16" x14ac:dyDescent="0.25">
      <c r="L66" s="84" t="s">
        <v>52</v>
      </c>
      <c r="M66" s="126"/>
      <c r="N66" s="86"/>
      <c r="O66" s="85"/>
      <c r="P66" s="145"/>
    </row>
  </sheetData>
  <mergeCells count="152">
    <mergeCell ref="Q4:Q5"/>
    <mergeCell ref="R4:R5"/>
    <mergeCell ref="A12:A14"/>
    <mergeCell ref="B12:B14"/>
    <mergeCell ref="C12:C14"/>
    <mergeCell ref="D12:D14"/>
    <mergeCell ref="E12:E14"/>
    <mergeCell ref="F12:F14"/>
    <mergeCell ref="G12:G14"/>
    <mergeCell ref="J12:J14"/>
    <mergeCell ref="G4:G5"/>
    <mergeCell ref="H4:I4"/>
    <mergeCell ref="J4:J5"/>
    <mergeCell ref="K4:L4"/>
    <mergeCell ref="M4:N4"/>
    <mergeCell ref="O4:P4"/>
    <mergeCell ref="A4:A5"/>
    <mergeCell ref="B4:B5"/>
    <mergeCell ref="C4:C5"/>
    <mergeCell ref="D4:D5"/>
    <mergeCell ref="E4:E5"/>
    <mergeCell ref="F4:F5"/>
    <mergeCell ref="Q12:Q14"/>
    <mergeCell ref="R12:R14"/>
    <mergeCell ref="A15:A18"/>
    <mergeCell ref="B15:B18"/>
    <mergeCell ref="C15:C18"/>
    <mergeCell ref="D15:D18"/>
    <mergeCell ref="E15:E18"/>
    <mergeCell ref="F15:F18"/>
    <mergeCell ref="G15:G18"/>
    <mergeCell ref="J15:J18"/>
    <mergeCell ref="K12:K14"/>
    <mergeCell ref="L12:L14"/>
    <mergeCell ref="M12:M14"/>
    <mergeCell ref="N12:N14"/>
    <mergeCell ref="O12:O14"/>
    <mergeCell ref="P12:P14"/>
    <mergeCell ref="Q15:Q18"/>
    <mergeCell ref="R15:R18"/>
    <mergeCell ref="A19:A20"/>
    <mergeCell ref="B19:B20"/>
    <mergeCell ref="C19:C20"/>
    <mergeCell ref="D19:D20"/>
    <mergeCell ref="E19:E20"/>
    <mergeCell ref="F19:F20"/>
    <mergeCell ref="G19:G20"/>
    <mergeCell ref="J19:J20"/>
    <mergeCell ref="K15:K18"/>
    <mergeCell ref="L15:L18"/>
    <mergeCell ref="M15:M18"/>
    <mergeCell ref="N15:N18"/>
    <mergeCell ref="O15:O18"/>
    <mergeCell ref="P15:P18"/>
    <mergeCell ref="Q19:Q20"/>
    <mergeCell ref="R19:R20"/>
    <mergeCell ref="L19:L20"/>
    <mergeCell ref="R21:R23"/>
    <mergeCell ref="A24:A28"/>
    <mergeCell ref="B24:B28"/>
    <mergeCell ref="C24:C28"/>
    <mergeCell ref="D24:D28"/>
    <mergeCell ref="E24:E28"/>
    <mergeCell ref="F24:F28"/>
    <mergeCell ref="G24:G28"/>
    <mergeCell ref="J24:J28"/>
    <mergeCell ref="K21:K23"/>
    <mergeCell ref="L21:L23"/>
    <mergeCell ref="M21:M23"/>
    <mergeCell ref="N21:N23"/>
    <mergeCell ref="O21:O23"/>
    <mergeCell ref="P21:P23"/>
    <mergeCell ref="Q24:Q28"/>
    <mergeCell ref="R24:R28"/>
    <mergeCell ref="L24:L28"/>
    <mergeCell ref="M24:M28"/>
    <mergeCell ref="A21:A23"/>
    <mergeCell ref="B21:B23"/>
    <mergeCell ref="C21:C23"/>
    <mergeCell ref="D21:D23"/>
    <mergeCell ref="E21:E23"/>
    <mergeCell ref="F29:F33"/>
    <mergeCell ref="G29:G33"/>
    <mergeCell ref="J29:J33"/>
    <mergeCell ref="K24:K28"/>
    <mergeCell ref="M19:M20"/>
    <mergeCell ref="N19:N20"/>
    <mergeCell ref="O19:O20"/>
    <mergeCell ref="P19:P20"/>
    <mergeCell ref="Q21:Q23"/>
    <mergeCell ref="F21:F23"/>
    <mergeCell ref="G21:G23"/>
    <mergeCell ref="J21:J23"/>
    <mergeCell ref="K19:K20"/>
    <mergeCell ref="N24:N28"/>
    <mergeCell ref="O24:O28"/>
    <mergeCell ref="P24:P28"/>
    <mergeCell ref="Q29:Q33"/>
    <mergeCell ref="R29:R33"/>
    <mergeCell ref="A34:A38"/>
    <mergeCell ref="B34:B38"/>
    <mergeCell ref="C34:C38"/>
    <mergeCell ref="D34:D38"/>
    <mergeCell ref="E34:E38"/>
    <mergeCell ref="F34:F38"/>
    <mergeCell ref="G34:G38"/>
    <mergeCell ref="J34:J38"/>
    <mergeCell ref="K29:K33"/>
    <mergeCell ref="L29:L33"/>
    <mergeCell ref="M29:M33"/>
    <mergeCell ref="N29:N33"/>
    <mergeCell ref="O29:O33"/>
    <mergeCell ref="P29:P33"/>
    <mergeCell ref="A29:A33"/>
    <mergeCell ref="B29:B33"/>
    <mergeCell ref="C29:C33"/>
    <mergeCell ref="D29:D33"/>
    <mergeCell ref="E29:E33"/>
    <mergeCell ref="Q34:Q38"/>
    <mergeCell ref="R34:R38"/>
    <mergeCell ref="L34:L38"/>
    <mergeCell ref="M34:M38"/>
    <mergeCell ref="A39:A48"/>
    <mergeCell ref="B39:B48"/>
    <mergeCell ref="C39:C48"/>
    <mergeCell ref="D39:D48"/>
    <mergeCell ref="E39:E48"/>
    <mergeCell ref="F39:F48"/>
    <mergeCell ref="G39:G48"/>
    <mergeCell ref="H39:H40"/>
    <mergeCell ref="K34:K38"/>
    <mergeCell ref="I39:I40"/>
    <mergeCell ref="J39:J48"/>
    <mergeCell ref="M63:N63"/>
    <mergeCell ref="O63:P63"/>
    <mergeCell ref="K53:L53"/>
    <mergeCell ref="M53:N53"/>
    <mergeCell ref="O53:P53"/>
    <mergeCell ref="Q53:R53"/>
    <mergeCell ref="N34:N38"/>
    <mergeCell ref="O34:O38"/>
    <mergeCell ref="P34:P38"/>
    <mergeCell ref="O39:O48"/>
    <mergeCell ref="P39:P48"/>
    <mergeCell ref="Q39:Q48"/>
    <mergeCell ref="R39:R48"/>
    <mergeCell ref="K52:N52"/>
    <mergeCell ref="O52:R52"/>
    <mergeCell ref="K39:K48"/>
    <mergeCell ref="L39:L48"/>
    <mergeCell ref="M39:M48"/>
    <mergeCell ref="N39:N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2:AM54"/>
  <sheetViews>
    <sheetView topLeftCell="A26" zoomScale="60" zoomScaleNormal="60" workbookViewId="0">
      <selection activeCell="M50" sqref="M50:M5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1236</v>
      </c>
    </row>
    <row r="4" spans="1:18" s="3" customFormat="1" ht="50.25"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242" t="s">
        <v>9</v>
      </c>
    </row>
    <row r="5" spans="1:18" s="3" customFormat="1" ht="24" customHeigh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243"/>
    </row>
    <row r="6" spans="1:18" s="3" customFormat="1" ht="14.25" customHeigh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17" t="s">
        <v>29</v>
      </c>
    </row>
    <row r="7" spans="1:18" s="135" customFormat="1" ht="227.25" customHeight="1" x14ac:dyDescent="0.25">
      <c r="A7" s="124">
        <v>1</v>
      </c>
      <c r="B7" s="124">
        <v>3</v>
      </c>
      <c r="C7" s="124">
        <v>4</v>
      </c>
      <c r="D7" s="124">
        <v>2</v>
      </c>
      <c r="E7" s="122" t="s">
        <v>410</v>
      </c>
      <c r="F7" s="122" t="s">
        <v>411</v>
      </c>
      <c r="G7" s="122" t="s">
        <v>412</v>
      </c>
      <c r="H7" s="122" t="s">
        <v>140</v>
      </c>
      <c r="I7" s="122">
        <v>60</v>
      </c>
      <c r="J7" s="122" t="s">
        <v>413</v>
      </c>
      <c r="K7" s="122" t="s">
        <v>34</v>
      </c>
      <c r="L7" s="122" t="s">
        <v>40</v>
      </c>
      <c r="M7" s="123"/>
      <c r="N7" s="123">
        <v>27836.02</v>
      </c>
      <c r="O7" s="123"/>
      <c r="P7" s="123">
        <v>27836.02</v>
      </c>
      <c r="Q7" s="122" t="s">
        <v>414</v>
      </c>
      <c r="R7" s="122" t="s">
        <v>415</v>
      </c>
    </row>
    <row r="8" spans="1:18" s="135" customFormat="1" ht="109.5" customHeight="1" x14ac:dyDescent="0.25">
      <c r="A8" s="349">
        <v>2</v>
      </c>
      <c r="B8" s="323" t="s">
        <v>91</v>
      </c>
      <c r="C8" s="323" t="s">
        <v>416</v>
      </c>
      <c r="D8" s="323">
        <v>2</v>
      </c>
      <c r="E8" s="320" t="s">
        <v>417</v>
      </c>
      <c r="F8" s="320" t="s">
        <v>418</v>
      </c>
      <c r="G8" s="320" t="s">
        <v>419</v>
      </c>
      <c r="H8" s="122" t="s">
        <v>140</v>
      </c>
      <c r="I8" s="122">
        <v>50</v>
      </c>
      <c r="J8" s="320" t="s">
        <v>420</v>
      </c>
      <c r="K8" s="320"/>
      <c r="L8" s="320" t="s">
        <v>36</v>
      </c>
      <c r="M8" s="326"/>
      <c r="N8" s="326">
        <v>37130</v>
      </c>
      <c r="O8" s="326"/>
      <c r="P8" s="326">
        <v>37130</v>
      </c>
      <c r="Q8" s="320" t="s">
        <v>414</v>
      </c>
      <c r="R8" s="320" t="s">
        <v>415</v>
      </c>
    </row>
    <row r="9" spans="1:18" s="135" customFormat="1" ht="99.75" customHeight="1" x14ac:dyDescent="0.25">
      <c r="A9" s="350"/>
      <c r="B9" s="325"/>
      <c r="C9" s="325"/>
      <c r="D9" s="325"/>
      <c r="E9" s="322"/>
      <c r="F9" s="322"/>
      <c r="G9" s="322"/>
      <c r="H9" s="122" t="s">
        <v>421</v>
      </c>
      <c r="I9" s="122">
        <v>2000</v>
      </c>
      <c r="J9" s="322"/>
      <c r="K9" s="322"/>
      <c r="L9" s="322"/>
      <c r="M9" s="328"/>
      <c r="N9" s="328"/>
      <c r="O9" s="328"/>
      <c r="P9" s="328"/>
      <c r="Q9" s="322"/>
      <c r="R9" s="322"/>
    </row>
    <row r="10" spans="1:18" s="135" customFormat="1" ht="101.25" customHeight="1" x14ac:dyDescent="0.25">
      <c r="A10" s="348">
        <v>3</v>
      </c>
      <c r="B10" s="323" t="s">
        <v>422</v>
      </c>
      <c r="C10" s="323">
        <v>4</v>
      </c>
      <c r="D10" s="323">
        <v>2</v>
      </c>
      <c r="E10" s="320" t="s">
        <v>423</v>
      </c>
      <c r="F10" s="320" t="s">
        <v>424</v>
      </c>
      <c r="G10" s="320" t="s">
        <v>425</v>
      </c>
      <c r="H10" s="122" t="s">
        <v>83</v>
      </c>
      <c r="I10" s="122">
        <v>100</v>
      </c>
      <c r="J10" s="320" t="s">
        <v>426</v>
      </c>
      <c r="K10" s="320" t="s">
        <v>39</v>
      </c>
      <c r="L10" s="320"/>
      <c r="M10" s="326">
        <v>28300.95</v>
      </c>
      <c r="N10" s="326"/>
      <c r="O10" s="326">
        <v>28300.95</v>
      </c>
      <c r="P10" s="326"/>
      <c r="Q10" s="320" t="s">
        <v>414</v>
      </c>
      <c r="R10" s="320" t="s">
        <v>415</v>
      </c>
    </row>
    <row r="11" spans="1:18" s="135" customFormat="1" ht="165.75" customHeight="1" x14ac:dyDescent="0.25">
      <c r="A11" s="348"/>
      <c r="B11" s="325"/>
      <c r="C11" s="325"/>
      <c r="D11" s="325"/>
      <c r="E11" s="322"/>
      <c r="F11" s="322"/>
      <c r="G11" s="322"/>
      <c r="H11" s="122" t="s">
        <v>135</v>
      </c>
      <c r="I11" s="122">
        <v>500</v>
      </c>
      <c r="J11" s="322"/>
      <c r="K11" s="322"/>
      <c r="L11" s="322"/>
      <c r="M11" s="328"/>
      <c r="N11" s="328"/>
      <c r="O11" s="328"/>
      <c r="P11" s="328"/>
      <c r="Q11" s="322"/>
      <c r="R11" s="322"/>
    </row>
    <row r="12" spans="1:18" s="135" customFormat="1" ht="342" customHeight="1" x14ac:dyDescent="0.25">
      <c r="A12" s="150">
        <v>4</v>
      </c>
      <c r="B12" s="124">
        <v>1</v>
      </c>
      <c r="C12" s="124">
        <v>1</v>
      </c>
      <c r="D12" s="124">
        <v>5</v>
      </c>
      <c r="E12" s="122" t="s">
        <v>427</v>
      </c>
      <c r="F12" s="122" t="s">
        <v>428</v>
      </c>
      <c r="G12" s="122" t="s">
        <v>429</v>
      </c>
      <c r="H12" s="122" t="s">
        <v>140</v>
      </c>
      <c r="I12" s="122">
        <v>100</v>
      </c>
      <c r="J12" s="122" t="s">
        <v>430</v>
      </c>
      <c r="K12" s="122" t="s">
        <v>31</v>
      </c>
      <c r="L12" s="122" t="s">
        <v>36</v>
      </c>
      <c r="M12" s="123"/>
      <c r="N12" s="123">
        <v>34900.65</v>
      </c>
      <c r="O12" s="123"/>
      <c r="P12" s="123">
        <v>34900.65</v>
      </c>
      <c r="Q12" s="122" t="s">
        <v>414</v>
      </c>
      <c r="R12" s="122" t="s">
        <v>415</v>
      </c>
    </row>
    <row r="13" spans="1:18" s="135" customFormat="1" ht="214.5" customHeight="1" x14ac:dyDescent="0.25">
      <c r="A13" s="150">
        <v>5</v>
      </c>
      <c r="B13" s="124" t="s">
        <v>422</v>
      </c>
      <c r="C13" s="124">
        <v>4</v>
      </c>
      <c r="D13" s="124">
        <v>2</v>
      </c>
      <c r="E13" s="122" t="s">
        <v>431</v>
      </c>
      <c r="F13" s="122" t="s">
        <v>432</v>
      </c>
      <c r="G13" s="122" t="s">
        <v>56</v>
      </c>
      <c r="H13" s="122" t="s">
        <v>140</v>
      </c>
      <c r="I13" s="122">
        <v>150</v>
      </c>
      <c r="J13" s="122" t="s">
        <v>433</v>
      </c>
      <c r="K13" s="122" t="s">
        <v>31</v>
      </c>
      <c r="L13" s="122" t="s">
        <v>36</v>
      </c>
      <c r="M13" s="123"/>
      <c r="N13" s="123">
        <v>10310.719999999999</v>
      </c>
      <c r="O13" s="123"/>
      <c r="P13" s="123">
        <v>10310.719999999999</v>
      </c>
      <c r="Q13" s="122" t="s">
        <v>414</v>
      </c>
      <c r="R13" s="122" t="s">
        <v>415</v>
      </c>
    </row>
    <row r="14" spans="1:18" s="135" customFormat="1" ht="372" customHeight="1" x14ac:dyDescent="0.25">
      <c r="A14" s="120">
        <v>6</v>
      </c>
      <c r="B14" s="124" t="s">
        <v>72</v>
      </c>
      <c r="C14" s="124">
        <v>4</v>
      </c>
      <c r="D14" s="124">
        <v>2</v>
      </c>
      <c r="E14" s="122" t="s">
        <v>434</v>
      </c>
      <c r="F14" s="122" t="s">
        <v>435</v>
      </c>
      <c r="G14" s="122" t="s">
        <v>436</v>
      </c>
      <c r="H14" s="122" t="s">
        <v>140</v>
      </c>
      <c r="I14" s="122">
        <v>1095</v>
      </c>
      <c r="J14" s="122" t="s">
        <v>437</v>
      </c>
      <c r="K14" s="122" t="s">
        <v>42</v>
      </c>
      <c r="L14" s="122"/>
      <c r="M14" s="123">
        <v>19112.61</v>
      </c>
      <c r="N14" s="123"/>
      <c r="O14" s="123">
        <v>19112.61</v>
      </c>
      <c r="P14" s="123"/>
      <c r="Q14" s="122" t="s">
        <v>57</v>
      </c>
      <c r="R14" s="122" t="s">
        <v>415</v>
      </c>
    </row>
    <row r="15" spans="1:18" s="135" customFormat="1" ht="409.5" customHeight="1" x14ac:dyDescent="0.25">
      <c r="A15" s="320">
        <v>7</v>
      </c>
      <c r="B15" s="320">
        <v>1.2</v>
      </c>
      <c r="C15" s="320">
        <v>4</v>
      </c>
      <c r="D15" s="320">
        <v>5</v>
      </c>
      <c r="E15" s="320" t="s">
        <v>438</v>
      </c>
      <c r="F15" s="344" t="s">
        <v>439</v>
      </c>
      <c r="G15" s="320" t="s">
        <v>96</v>
      </c>
      <c r="H15" s="320" t="s">
        <v>140</v>
      </c>
      <c r="I15" s="320">
        <v>75</v>
      </c>
      <c r="J15" s="320" t="s">
        <v>440</v>
      </c>
      <c r="K15" s="320" t="s">
        <v>34</v>
      </c>
      <c r="L15" s="320"/>
      <c r="M15" s="346">
        <v>34824.269999999997</v>
      </c>
      <c r="N15" s="346"/>
      <c r="O15" s="346">
        <v>34824.269999999997</v>
      </c>
      <c r="P15" s="346"/>
      <c r="Q15" s="320" t="s">
        <v>57</v>
      </c>
      <c r="R15" s="320" t="s">
        <v>415</v>
      </c>
    </row>
    <row r="16" spans="1:18" s="135" customFormat="1" ht="409.6" customHeight="1" x14ac:dyDescent="0.25">
      <c r="A16" s="322"/>
      <c r="B16" s="322"/>
      <c r="C16" s="322"/>
      <c r="D16" s="322"/>
      <c r="E16" s="322"/>
      <c r="F16" s="345"/>
      <c r="G16" s="322"/>
      <c r="H16" s="322"/>
      <c r="I16" s="322"/>
      <c r="J16" s="322"/>
      <c r="K16" s="322"/>
      <c r="L16" s="322"/>
      <c r="M16" s="347"/>
      <c r="N16" s="347"/>
      <c r="O16" s="347"/>
      <c r="P16" s="347"/>
      <c r="Q16" s="322"/>
      <c r="R16" s="322"/>
    </row>
    <row r="17" spans="1:39" s="135" customFormat="1" ht="409.5" customHeight="1" x14ac:dyDescent="0.25">
      <c r="A17" s="320">
        <v>8</v>
      </c>
      <c r="B17" s="320" t="s">
        <v>32</v>
      </c>
      <c r="C17" s="320">
        <v>4</v>
      </c>
      <c r="D17" s="320">
        <v>5</v>
      </c>
      <c r="E17" s="320" t="s">
        <v>441</v>
      </c>
      <c r="F17" s="344" t="s">
        <v>442</v>
      </c>
      <c r="G17" s="320" t="s">
        <v>96</v>
      </c>
      <c r="H17" s="320" t="s">
        <v>443</v>
      </c>
      <c r="I17" s="320">
        <v>250</v>
      </c>
      <c r="J17" s="320" t="s">
        <v>444</v>
      </c>
      <c r="K17" s="320" t="s">
        <v>34</v>
      </c>
      <c r="L17" s="320"/>
      <c r="M17" s="317">
        <v>26270.59</v>
      </c>
      <c r="N17" s="317"/>
      <c r="O17" s="317">
        <v>26270.59</v>
      </c>
      <c r="P17" s="317"/>
      <c r="Q17" s="320" t="s">
        <v>57</v>
      </c>
      <c r="R17" s="320" t="s">
        <v>415</v>
      </c>
    </row>
    <row r="18" spans="1:39" s="146" customFormat="1" ht="382.5" customHeight="1" x14ac:dyDescent="0.25">
      <c r="A18" s="322"/>
      <c r="B18" s="322"/>
      <c r="C18" s="322"/>
      <c r="D18" s="322"/>
      <c r="E18" s="322"/>
      <c r="F18" s="345"/>
      <c r="G18" s="322"/>
      <c r="H18" s="322"/>
      <c r="I18" s="322"/>
      <c r="J18" s="322"/>
      <c r="K18" s="322"/>
      <c r="L18" s="322"/>
      <c r="M18" s="319"/>
      <c r="N18" s="319"/>
      <c r="O18" s="319"/>
      <c r="P18" s="319"/>
      <c r="Q18" s="322"/>
      <c r="R18" s="322"/>
    </row>
    <row r="19" spans="1:39" s="135" customFormat="1" ht="260.25" customHeight="1" x14ac:dyDescent="0.25">
      <c r="A19" s="120">
        <v>9</v>
      </c>
      <c r="B19" s="122">
        <v>1</v>
      </c>
      <c r="C19" s="122">
        <v>4</v>
      </c>
      <c r="D19" s="122">
        <v>2</v>
      </c>
      <c r="E19" s="122" t="s">
        <v>445</v>
      </c>
      <c r="F19" s="122" t="s">
        <v>446</v>
      </c>
      <c r="G19" s="122" t="s">
        <v>447</v>
      </c>
      <c r="H19" s="122" t="s">
        <v>443</v>
      </c>
      <c r="I19" s="122">
        <v>100</v>
      </c>
      <c r="J19" s="122" t="s">
        <v>448</v>
      </c>
      <c r="K19" s="122" t="s">
        <v>42</v>
      </c>
      <c r="L19" s="122"/>
      <c r="M19" s="151">
        <v>9493.07</v>
      </c>
      <c r="N19" s="151"/>
      <c r="O19" s="151">
        <v>9493.07</v>
      </c>
      <c r="P19" s="151"/>
      <c r="Q19" s="122" t="s">
        <v>57</v>
      </c>
      <c r="R19" s="122" t="s">
        <v>415</v>
      </c>
    </row>
    <row r="20" spans="1:39" s="135" customFormat="1" ht="409.5" x14ac:dyDescent="0.25">
      <c r="A20" s="122">
        <v>10</v>
      </c>
      <c r="B20" s="122">
        <v>1</v>
      </c>
      <c r="C20" s="122">
        <v>4</v>
      </c>
      <c r="D20" s="122">
        <v>5</v>
      </c>
      <c r="E20" s="122" t="s">
        <v>449</v>
      </c>
      <c r="F20" s="152" t="s">
        <v>450</v>
      </c>
      <c r="G20" s="122" t="s">
        <v>43</v>
      </c>
      <c r="H20" s="122" t="s">
        <v>443</v>
      </c>
      <c r="I20" s="122">
        <v>26</v>
      </c>
      <c r="J20" s="122" t="s">
        <v>451</v>
      </c>
      <c r="K20" s="122" t="s">
        <v>42</v>
      </c>
      <c r="L20" s="122"/>
      <c r="M20" s="151">
        <v>59000</v>
      </c>
      <c r="N20" s="151"/>
      <c r="O20" s="151">
        <v>59000</v>
      </c>
      <c r="P20" s="151"/>
      <c r="Q20" s="122" t="s">
        <v>57</v>
      </c>
      <c r="R20" s="122" t="s">
        <v>415</v>
      </c>
    </row>
    <row r="21" spans="1:39" s="135" customFormat="1" x14ac:dyDescent="0.25">
      <c r="A21" s="320">
        <v>11</v>
      </c>
      <c r="B21" s="320">
        <v>1</v>
      </c>
      <c r="C21" s="320">
        <v>4</v>
      </c>
      <c r="D21" s="320">
        <v>2</v>
      </c>
      <c r="E21" s="339" t="s">
        <v>452</v>
      </c>
      <c r="F21" s="320" t="s">
        <v>453</v>
      </c>
      <c r="G21" s="320" t="s">
        <v>457</v>
      </c>
      <c r="H21" s="320" t="s">
        <v>132</v>
      </c>
      <c r="I21" s="320">
        <v>25</v>
      </c>
      <c r="J21" s="320" t="s">
        <v>454</v>
      </c>
      <c r="K21" s="336"/>
      <c r="L21" s="320" t="s">
        <v>39</v>
      </c>
      <c r="M21" s="336"/>
      <c r="N21" s="323">
        <v>12541.22</v>
      </c>
      <c r="O21" s="341"/>
      <c r="P21" s="323">
        <v>12541.22</v>
      </c>
      <c r="Q21" s="320" t="s">
        <v>414</v>
      </c>
      <c r="R21" s="320" t="s">
        <v>456</v>
      </c>
    </row>
    <row r="22" spans="1:39" s="135" customFormat="1" ht="57" customHeight="1" x14ac:dyDescent="0.25">
      <c r="A22" s="321"/>
      <c r="B22" s="321"/>
      <c r="C22" s="321"/>
      <c r="D22" s="321"/>
      <c r="E22" s="339"/>
      <c r="F22" s="321"/>
      <c r="G22" s="321"/>
      <c r="H22" s="321"/>
      <c r="I22" s="321"/>
      <c r="J22" s="321"/>
      <c r="K22" s="337"/>
      <c r="L22" s="321"/>
      <c r="M22" s="337"/>
      <c r="N22" s="324"/>
      <c r="O22" s="342"/>
      <c r="P22" s="324"/>
      <c r="Q22" s="321"/>
      <c r="R22" s="321"/>
    </row>
    <row r="23" spans="1:39" s="135" customFormat="1" ht="44.25" customHeight="1" x14ac:dyDescent="0.25">
      <c r="A23" s="321"/>
      <c r="B23" s="321"/>
      <c r="C23" s="321"/>
      <c r="D23" s="321"/>
      <c r="E23" s="339"/>
      <c r="F23" s="321"/>
      <c r="G23" s="321"/>
      <c r="H23" s="321"/>
      <c r="I23" s="321"/>
      <c r="J23" s="321"/>
      <c r="K23" s="337"/>
      <c r="L23" s="321"/>
      <c r="M23" s="337"/>
      <c r="N23" s="324"/>
      <c r="O23" s="342"/>
      <c r="P23" s="324"/>
      <c r="Q23" s="321"/>
      <c r="R23" s="321"/>
    </row>
    <row r="24" spans="1:39" s="135" customFormat="1" x14ac:dyDescent="0.25">
      <c r="A24" s="322"/>
      <c r="B24" s="322"/>
      <c r="C24" s="322"/>
      <c r="D24" s="322"/>
      <c r="E24" s="340"/>
      <c r="F24" s="322"/>
      <c r="G24" s="322"/>
      <c r="H24" s="322"/>
      <c r="I24" s="322"/>
      <c r="J24" s="322"/>
      <c r="K24" s="338"/>
      <c r="L24" s="322"/>
      <c r="M24" s="338"/>
      <c r="N24" s="325"/>
      <c r="O24" s="343"/>
      <c r="P24" s="325"/>
      <c r="Q24" s="322"/>
      <c r="R24" s="322"/>
    </row>
    <row r="25" spans="1:39" s="135" customFormat="1" ht="102" customHeight="1" x14ac:dyDescent="0.25">
      <c r="A25" s="335">
        <v>12</v>
      </c>
      <c r="B25" s="320">
        <v>1</v>
      </c>
      <c r="C25" s="320">
        <v>4</v>
      </c>
      <c r="D25" s="320">
        <v>2</v>
      </c>
      <c r="E25" s="320" t="s">
        <v>458</v>
      </c>
      <c r="F25" s="320" t="s">
        <v>459</v>
      </c>
      <c r="G25" s="122" t="s">
        <v>460</v>
      </c>
      <c r="H25" s="320" t="s">
        <v>55</v>
      </c>
      <c r="I25" s="122">
        <v>50</v>
      </c>
      <c r="J25" s="320" t="s">
        <v>461</v>
      </c>
      <c r="K25" s="332"/>
      <c r="L25" s="320" t="s">
        <v>37</v>
      </c>
      <c r="M25" s="332"/>
      <c r="N25" s="320">
        <v>16475.63</v>
      </c>
      <c r="O25" s="332"/>
      <c r="P25" s="320">
        <v>16475.63</v>
      </c>
      <c r="Q25" s="320" t="s">
        <v>455</v>
      </c>
      <c r="R25" s="320" t="s">
        <v>462</v>
      </c>
      <c r="S25" s="146"/>
      <c r="T25" s="146"/>
      <c r="U25" s="146"/>
      <c r="V25" s="146"/>
      <c r="W25" s="146"/>
      <c r="X25" s="146"/>
      <c r="Y25" s="146"/>
      <c r="Z25" s="146"/>
      <c r="AA25" s="146"/>
      <c r="AB25" s="146"/>
      <c r="AC25" s="146"/>
      <c r="AD25" s="146"/>
      <c r="AE25" s="146"/>
      <c r="AF25" s="146"/>
      <c r="AG25" s="146"/>
      <c r="AH25" s="146"/>
      <c r="AI25" s="146"/>
      <c r="AJ25" s="146"/>
      <c r="AK25" s="146"/>
      <c r="AL25" s="146"/>
      <c r="AM25" s="146"/>
    </row>
    <row r="26" spans="1:39" s="135" customFormat="1" ht="240" customHeight="1" x14ac:dyDescent="0.25">
      <c r="A26" s="335"/>
      <c r="B26" s="321"/>
      <c r="C26" s="321"/>
      <c r="D26" s="321"/>
      <c r="E26" s="321"/>
      <c r="F26" s="321"/>
      <c r="G26" s="122" t="s">
        <v>463</v>
      </c>
      <c r="H26" s="321"/>
      <c r="I26" s="122">
        <v>50</v>
      </c>
      <c r="J26" s="321"/>
      <c r="K26" s="333"/>
      <c r="L26" s="321"/>
      <c r="M26" s="333"/>
      <c r="N26" s="321"/>
      <c r="O26" s="333"/>
      <c r="P26" s="321"/>
      <c r="Q26" s="321"/>
      <c r="R26" s="321"/>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s="135" customFormat="1" ht="140.25" customHeight="1" x14ac:dyDescent="0.25">
      <c r="A27" s="335"/>
      <c r="B27" s="321"/>
      <c r="C27" s="321"/>
      <c r="D27" s="321"/>
      <c r="E27" s="321"/>
      <c r="F27" s="321"/>
      <c r="G27" s="320" t="s">
        <v>464</v>
      </c>
      <c r="H27" s="321"/>
      <c r="I27" s="320">
        <v>50</v>
      </c>
      <c r="J27" s="321"/>
      <c r="K27" s="333"/>
      <c r="L27" s="321"/>
      <c r="M27" s="333"/>
      <c r="N27" s="321"/>
      <c r="O27" s="333"/>
      <c r="P27" s="321"/>
      <c r="Q27" s="321"/>
      <c r="R27" s="321"/>
      <c r="S27" s="146"/>
      <c r="T27" s="146"/>
      <c r="U27" s="146"/>
      <c r="V27" s="146"/>
      <c r="W27" s="146"/>
      <c r="X27" s="146"/>
      <c r="Y27" s="146"/>
      <c r="Z27" s="146"/>
      <c r="AA27" s="146"/>
      <c r="AB27" s="146"/>
      <c r="AC27" s="146"/>
      <c r="AD27" s="146"/>
      <c r="AE27" s="146"/>
      <c r="AF27" s="146"/>
      <c r="AG27" s="146"/>
      <c r="AH27" s="146"/>
      <c r="AI27" s="146"/>
      <c r="AJ27" s="146"/>
      <c r="AK27" s="146"/>
      <c r="AL27" s="146"/>
      <c r="AM27" s="146"/>
    </row>
    <row r="28" spans="1:39" s="135" customFormat="1" ht="150.75" customHeight="1" x14ac:dyDescent="0.25">
      <c r="A28" s="335"/>
      <c r="B28" s="322"/>
      <c r="C28" s="322"/>
      <c r="D28" s="322"/>
      <c r="E28" s="322"/>
      <c r="F28" s="322"/>
      <c r="G28" s="322"/>
      <c r="H28" s="322"/>
      <c r="I28" s="322"/>
      <c r="J28" s="322"/>
      <c r="K28" s="334"/>
      <c r="L28" s="322"/>
      <c r="M28" s="334"/>
      <c r="N28" s="322"/>
      <c r="O28" s="334"/>
      <c r="P28" s="322"/>
      <c r="Q28" s="322"/>
      <c r="R28" s="322"/>
      <c r="S28" s="146"/>
      <c r="T28" s="146"/>
      <c r="U28" s="146"/>
      <c r="V28" s="146"/>
      <c r="W28" s="146"/>
      <c r="X28" s="146"/>
      <c r="Y28" s="146"/>
      <c r="Z28" s="146"/>
      <c r="AA28" s="146"/>
      <c r="AB28" s="146"/>
      <c r="AC28" s="146"/>
      <c r="AD28" s="146"/>
      <c r="AE28" s="146"/>
      <c r="AF28" s="146"/>
      <c r="AG28" s="146"/>
      <c r="AH28" s="146"/>
      <c r="AI28" s="146"/>
      <c r="AJ28" s="146"/>
      <c r="AK28" s="146"/>
      <c r="AL28" s="146"/>
      <c r="AM28" s="146"/>
    </row>
    <row r="29" spans="1:39" s="135" customFormat="1" ht="24.95" customHeight="1" x14ac:dyDescent="0.25">
      <c r="A29" s="335">
        <v>13</v>
      </c>
      <c r="B29" s="320">
        <v>1</v>
      </c>
      <c r="C29" s="320">
        <v>4</v>
      </c>
      <c r="D29" s="320">
        <v>2</v>
      </c>
      <c r="E29" s="320" t="s">
        <v>465</v>
      </c>
      <c r="F29" s="320" t="s">
        <v>466</v>
      </c>
      <c r="G29" s="230" t="s">
        <v>467</v>
      </c>
      <c r="H29" s="320" t="s">
        <v>88</v>
      </c>
      <c r="I29" s="230">
        <v>15</v>
      </c>
      <c r="J29" s="320" t="s">
        <v>468</v>
      </c>
      <c r="K29" s="332"/>
      <c r="L29" s="320" t="s">
        <v>31</v>
      </c>
      <c r="M29" s="332"/>
      <c r="N29" s="320">
        <v>27722.39</v>
      </c>
      <c r="O29" s="332"/>
      <c r="P29" s="320">
        <v>27722.39</v>
      </c>
      <c r="Q29" s="320" t="s">
        <v>455</v>
      </c>
      <c r="R29" s="320" t="s">
        <v>469</v>
      </c>
    </row>
    <row r="30" spans="1:39" s="135" customFormat="1" ht="24.95" customHeight="1" x14ac:dyDescent="0.25">
      <c r="A30" s="335"/>
      <c r="B30" s="321"/>
      <c r="C30" s="321"/>
      <c r="D30" s="321"/>
      <c r="E30" s="321"/>
      <c r="F30" s="321"/>
      <c r="G30" s="230" t="s">
        <v>470</v>
      </c>
      <c r="H30" s="321"/>
      <c r="I30" s="230">
        <v>15</v>
      </c>
      <c r="J30" s="321"/>
      <c r="K30" s="333"/>
      <c r="L30" s="321"/>
      <c r="M30" s="333"/>
      <c r="N30" s="321"/>
      <c r="O30" s="333"/>
      <c r="P30" s="321"/>
      <c r="Q30" s="321"/>
      <c r="R30" s="321"/>
    </row>
    <row r="31" spans="1:39" s="135" customFormat="1" ht="24.95" customHeight="1" x14ac:dyDescent="0.25">
      <c r="A31" s="335"/>
      <c r="B31" s="321"/>
      <c r="C31" s="321"/>
      <c r="D31" s="321"/>
      <c r="E31" s="321"/>
      <c r="F31" s="321"/>
      <c r="G31" s="230" t="s">
        <v>471</v>
      </c>
      <c r="H31" s="321"/>
      <c r="I31" s="230">
        <v>30</v>
      </c>
      <c r="J31" s="321"/>
      <c r="K31" s="333"/>
      <c r="L31" s="321"/>
      <c r="M31" s="333"/>
      <c r="N31" s="321"/>
      <c r="O31" s="333"/>
      <c r="P31" s="321"/>
      <c r="Q31" s="321"/>
      <c r="R31" s="321"/>
    </row>
    <row r="32" spans="1:39" s="135" customFormat="1" ht="24.95" customHeight="1" x14ac:dyDescent="0.25">
      <c r="A32" s="335"/>
      <c r="B32" s="321"/>
      <c r="C32" s="321"/>
      <c r="D32" s="321"/>
      <c r="E32" s="321"/>
      <c r="F32" s="321"/>
      <c r="G32" s="230" t="s">
        <v>472</v>
      </c>
      <c r="H32" s="321"/>
      <c r="I32" s="230">
        <v>30</v>
      </c>
      <c r="J32" s="321"/>
      <c r="K32" s="333"/>
      <c r="L32" s="321"/>
      <c r="M32" s="333"/>
      <c r="N32" s="321"/>
      <c r="O32" s="333"/>
      <c r="P32" s="321"/>
      <c r="Q32" s="321"/>
      <c r="R32" s="321"/>
    </row>
    <row r="33" spans="1:18" s="135" customFormat="1" ht="24.95" customHeight="1" x14ac:dyDescent="0.25">
      <c r="A33" s="335"/>
      <c r="B33" s="321"/>
      <c r="C33" s="321"/>
      <c r="D33" s="321"/>
      <c r="E33" s="321"/>
      <c r="F33" s="321"/>
      <c r="G33" s="230" t="s">
        <v>473</v>
      </c>
      <c r="H33" s="321"/>
      <c r="I33" s="230">
        <v>30</v>
      </c>
      <c r="J33" s="321"/>
      <c r="K33" s="333"/>
      <c r="L33" s="321"/>
      <c r="M33" s="333"/>
      <c r="N33" s="321"/>
      <c r="O33" s="333"/>
      <c r="P33" s="321"/>
      <c r="Q33" s="321"/>
      <c r="R33" s="321"/>
    </row>
    <row r="34" spans="1:18" s="135" customFormat="1" ht="24.95" customHeight="1" x14ac:dyDescent="0.25">
      <c r="A34" s="335"/>
      <c r="B34" s="321"/>
      <c r="C34" s="321"/>
      <c r="D34" s="321"/>
      <c r="E34" s="321"/>
      <c r="F34" s="321"/>
      <c r="G34" s="230" t="s">
        <v>474</v>
      </c>
      <c r="H34" s="321"/>
      <c r="I34" s="230">
        <v>30</v>
      </c>
      <c r="J34" s="321"/>
      <c r="K34" s="333"/>
      <c r="L34" s="321"/>
      <c r="M34" s="333"/>
      <c r="N34" s="321"/>
      <c r="O34" s="333"/>
      <c r="P34" s="321"/>
      <c r="Q34" s="321"/>
      <c r="R34" s="321"/>
    </row>
    <row r="35" spans="1:18" s="135" customFormat="1" ht="60" customHeight="1" x14ac:dyDescent="0.25">
      <c r="A35" s="335"/>
      <c r="B35" s="322"/>
      <c r="C35" s="322"/>
      <c r="D35" s="322"/>
      <c r="E35" s="322"/>
      <c r="F35" s="322"/>
      <c r="G35" s="230" t="s">
        <v>475</v>
      </c>
      <c r="H35" s="322"/>
      <c r="I35" s="230">
        <v>100</v>
      </c>
      <c r="J35" s="322"/>
      <c r="K35" s="334"/>
      <c r="L35" s="322"/>
      <c r="M35" s="334"/>
      <c r="N35" s="322"/>
      <c r="O35" s="334"/>
      <c r="P35" s="322"/>
      <c r="Q35" s="322"/>
      <c r="R35" s="322"/>
    </row>
    <row r="36" spans="1:18" s="138" customFormat="1" ht="15" customHeight="1" x14ac:dyDescent="0.25">
      <c r="K36" s="139"/>
      <c r="L36" s="139"/>
      <c r="M36" s="139"/>
      <c r="N36" s="139"/>
    </row>
    <row r="37" spans="1:18" s="138" customFormat="1" hidden="1" x14ac:dyDescent="0.25">
      <c r="M37" s="139"/>
      <c r="N37" s="139"/>
      <c r="O37" s="139"/>
      <c r="P37" s="139"/>
    </row>
    <row r="38" spans="1:18" s="138" customFormat="1" hidden="1" x14ac:dyDescent="0.25">
      <c r="M38" s="139"/>
      <c r="N38" s="139"/>
      <c r="O38" s="139"/>
      <c r="P38" s="139"/>
    </row>
    <row r="39" spans="1:18" s="138" customFormat="1" hidden="1" x14ac:dyDescent="0.25">
      <c r="K39" s="316" t="s">
        <v>45</v>
      </c>
      <c r="L39" s="316"/>
      <c r="M39" s="316"/>
      <c r="N39" s="316"/>
      <c r="O39" s="316" t="s">
        <v>46</v>
      </c>
      <c r="P39" s="316"/>
      <c r="Q39" s="316"/>
      <c r="R39" s="316"/>
    </row>
    <row r="40" spans="1:18" s="138" customFormat="1" hidden="1" x14ac:dyDescent="0.25">
      <c r="K40" s="316" t="s">
        <v>321</v>
      </c>
      <c r="L40" s="316"/>
      <c r="M40" s="316" t="s">
        <v>322</v>
      </c>
      <c r="N40" s="316"/>
      <c r="O40" s="316" t="s">
        <v>321</v>
      </c>
      <c r="P40" s="316"/>
      <c r="Q40" s="316" t="s">
        <v>322</v>
      </c>
      <c r="R40" s="316"/>
    </row>
    <row r="41" spans="1:18" s="138" customFormat="1" hidden="1" x14ac:dyDescent="0.25">
      <c r="K41" s="140" t="s">
        <v>47</v>
      </c>
      <c r="L41" s="140" t="s">
        <v>48</v>
      </c>
      <c r="M41" s="140" t="s">
        <v>49</v>
      </c>
      <c r="N41" s="140" t="s">
        <v>48</v>
      </c>
      <c r="O41" s="140" t="s">
        <v>49</v>
      </c>
      <c r="P41" s="140" t="s">
        <v>48</v>
      </c>
      <c r="Q41" s="140" t="s">
        <v>47</v>
      </c>
      <c r="R41" s="140" t="s">
        <v>48</v>
      </c>
    </row>
    <row r="42" spans="1:18" s="138" customFormat="1" hidden="1" x14ac:dyDescent="0.25">
      <c r="J42" s="141" t="s">
        <v>50</v>
      </c>
      <c r="K42" s="142">
        <v>10</v>
      </c>
      <c r="L42" s="143">
        <v>287178.88</v>
      </c>
      <c r="M42" s="142">
        <v>3</v>
      </c>
      <c r="N42" s="143">
        <v>60040.13</v>
      </c>
      <c r="O42" s="142" t="s">
        <v>51</v>
      </c>
      <c r="P42" s="144" t="s">
        <v>51</v>
      </c>
      <c r="Q42" s="142" t="s">
        <v>51</v>
      </c>
      <c r="R42" s="144" t="s">
        <v>51</v>
      </c>
    </row>
    <row r="43" spans="1:18" s="138" customFormat="1" hidden="1" x14ac:dyDescent="0.25">
      <c r="J43" s="141" t="s">
        <v>52</v>
      </c>
      <c r="K43" s="141">
        <v>10</v>
      </c>
      <c r="L43" s="147">
        <v>287178.88</v>
      </c>
      <c r="M43" s="142">
        <v>3</v>
      </c>
      <c r="N43" s="147">
        <v>56739.24</v>
      </c>
      <c r="O43" s="142"/>
      <c r="P43" s="142"/>
      <c r="Q43" s="141"/>
      <c r="R43" s="141"/>
    </row>
    <row r="44" spans="1:18" s="138" customFormat="1" hidden="1" x14ac:dyDescent="0.25">
      <c r="M44" s="139"/>
      <c r="N44" s="139"/>
      <c r="O44" s="139"/>
      <c r="P44" s="139"/>
    </row>
    <row r="45" spans="1:18" s="138" customFormat="1" hidden="1" x14ac:dyDescent="0.25">
      <c r="M45" s="139"/>
      <c r="N45" s="139"/>
      <c r="O45" s="139"/>
      <c r="P45" s="139"/>
    </row>
    <row r="46" spans="1:18" s="138" customFormat="1" hidden="1" x14ac:dyDescent="0.25">
      <c r="M46" s="139"/>
      <c r="N46" s="139"/>
      <c r="O46" s="139"/>
      <c r="P46" s="139"/>
    </row>
    <row r="47" spans="1:18" s="138" customFormat="1" hidden="1" x14ac:dyDescent="0.25">
      <c r="M47" s="139"/>
      <c r="N47" s="139"/>
      <c r="O47" s="139"/>
      <c r="P47" s="139"/>
    </row>
    <row r="48" spans="1:18" s="138" customFormat="1" x14ac:dyDescent="0.25">
      <c r="N48" s="329" t="s">
        <v>45</v>
      </c>
      <c r="O48" s="330"/>
      <c r="P48" s="330" t="s">
        <v>46</v>
      </c>
      <c r="Q48" s="331"/>
    </row>
    <row r="49" spans="13:17" s="138" customFormat="1" x14ac:dyDescent="0.25">
      <c r="N49" s="140" t="s">
        <v>1211</v>
      </c>
      <c r="O49" s="140" t="s">
        <v>1210</v>
      </c>
      <c r="P49" s="140" t="s">
        <v>1211</v>
      </c>
      <c r="Q49" s="140" t="s">
        <v>1210</v>
      </c>
    </row>
    <row r="50" spans="13:17" s="138" customFormat="1" x14ac:dyDescent="0.25">
      <c r="M50" s="84" t="s">
        <v>50</v>
      </c>
      <c r="N50" s="148">
        <v>13</v>
      </c>
      <c r="O50" s="143">
        <v>343918.12</v>
      </c>
      <c r="P50" s="142" t="s">
        <v>51</v>
      </c>
      <c r="Q50" s="144" t="s">
        <v>51</v>
      </c>
    </row>
    <row r="51" spans="13:17" s="138" customFormat="1" x14ac:dyDescent="0.25">
      <c r="M51" s="84" t="s">
        <v>52</v>
      </c>
      <c r="N51" s="148"/>
      <c r="O51" s="143"/>
      <c r="P51" s="142"/>
      <c r="Q51" s="144"/>
    </row>
    <row r="52" spans="13:17" s="138" customFormat="1" x14ac:dyDescent="0.25"/>
    <row r="53" spans="13:17" s="138" customFormat="1" x14ac:dyDescent="0.25"/>
    <row r="54" spans="13:17" s="138" customFormat="1" x14ac:dyDescent="0.25"/>
  </sheetData>
  <mergeCells count="142">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 ref="A10:A11"/>
    <mergeCell ref="B10:B11"/>
    <mergeCell ref="C10:C11"/>
    <mergeCell ref="D10:D11"/>
    <mergeCell ref="E10:E11"/>
    <mergeCell ref="F10:F11"/>
    <mergeCell ref="G10:G11"/>
    <mergeCell ref="J10:J11"/>
    <mergeCell ref="K8:K9"/>
    <mergeCell ref="L8:L9"/>
    <mergeCell ref="M8:M9"/>
    <mergeCell ref="N8:N9"/>
    <mergeCell ref="O8:O9"/>
    <mergeCell ref="P8:P9"/>
    <mergeCell ref="Q10:Q11"/>
    <mergeCell ref="R10:R11"/>
    <mergeCell ref="A15:A16"/>
    <mergeCell ref="B15:B16"/>
    <mergeCell ref="C15:C16"/>
    <mergeCell ref="D15:D16"/>
    <mergeCell ref="E15:E16"/>
    <mergeCell ref="F15:F16"/>
    <mergeCell ref="G15:G16"/>
    <mergeCell ref="H15:H16"/>
    <mergeCell ref="K10:K11"/>
    <mergeCell ref="L10:L11"/>
    <mergeCell ref="M10:M11"/>
    <mergeCell ref="N10:N11"/>
    <mergeCell ref="O10:O11"/>
    <mergeCell ref="P10:P11"/>
    <mergeCell ref="O15:O16"/>
    <mergeCell ref="P15:P16"/>
    <mergeCell ref="Q15:Q16"/>
    <mergeCell ref="R15:R16"/>
    <mergeCell ref="A17:A18"/>
    <mergeCell ref="B17:B18"/>
    <mergeCell ref="C17:C18"/>
    <mergeCell ref="D17:D18"/>
    <mergeCell ref="E17:E18"/>
    <mergeCell ref="F17:F18"/>
    <mergeCell ref="I15:I16"/>
    <mergeCell ref="J15:J16"/>
    <mergeCell ref="K15:K16"/>
    <mergeCell ref="L15:L16"/>
    <mergeCell ref="M15:M16"/>
    <mergeCell ref="N15:N16"/>
    <mergeCell ref="P17:P18"/>
    <mergeCell ref="Q17:Q18"/>
    <mergeCell ref="R17:R18"/>
    <mergeCell ref="G17:G18"/>
    <mergeCell ref="H17:H18"/>
    <mergeCell ref="I17:I18"/>
    <mergeCell ref="J17:J18"/>
    <mergeCell ref="K17:K18"/>
    <mergeCell ref="L17:L18"/>
    <mergeCell ref="A21:A24"/>
    <mergeCell ref="B21:B24"/>
    <mergeCell ref="C21:C24"/>
    <mergeCell ref="D21:D24"/>
    <mergeCell ref="E21:E24"/>
    <mergeCell ref="F21:F24"/>
    <mergeCell ref="M17:M18"/>
    <mergeCell ref="N17:N18"/>
    <mergeCell ref="O17:O18"/>
    <mergeCell ref="M21:M24"/>
    <mergeCell ref="N21:N24"/>
    <mergeCell ref="O21:O24"/>
    <mergeCell ref="R25:R28"/>
    <mergeCell ref="G27:G28"/>
    <mergeCell ref="I27:I28"/>
    <mergeCell ref="N25:N28"/>
    <mergeCell ref="O25:O28"/>
    <mergeCell ref="P25:P28"/>
    <mergeCell ref="Q25:Q28"/>
    <mergeCell ref="P21:P24"/>
    <mergeCell ref="Q21:Q24"/>
    <mergeCell ref="R21:R24"/>
    <mergeCell ref="G21:G24"/>
    <mergeCell ref="H21:H24"/>
    <mergeCell ref="I21:I24"/>
    <mergeCell ref="J21:J24"/>
    <mergeCell ref="K21:K24"/>
    <mergeCell ref="L21:L24"/>
    <mergeCell ref="L25:L28"/>
    <mergeCell ref="M25:M28"/>
    <mergeCell ref="A25:A28"/>
    <mergeCell ref="B25:B28"/>
    <mergeCell ref="C25:C28"/>
    <mergeCell ref="D25:D28"/>
    <mergeCell ref="E25:E28"/>
    <mergeCell ref="F25:F28"/>
    <mergeCell ref="H25:H28"/>
    <mergeCell ref="J25:J28"/>
    <mergeCell ref="K25:K28"/>
    <mergeCell ref="J29:J35"/>
    <mergeCell ref="K29:K35"/>
    <mergeCell ref="L29:L35"/>
    <mergeCell ref="M29:M35"/>
    <mergeCell ref="N29:N35"/>
    <mergeCell ref="O29:O35"/>
    <mergeCell ref="A29:A35"/>
    <mergeCell ref="B29:B35"/>
    <mergeCell ref="C29:C35"/>
    <mergeCell ref="D29:D35"/>
    <mergeCell ref="E29:E35"/>
    <mergeCell ref="F29:F35"/>
    <mergeCell ref="H29:H35"/>
    <mergeCell ref="N48:O48"/>
    <mergeCell ref="P48:Q48"/>
    <mergeCell ref="K40:L40"/>
    <mergeCell ref="M40:N40"/>
    <mergeCell ref="O40:P40"/>
    <mergeCell ref="Q40:R40"/>
    <mergeCell ref="Q29:Q35"/>
    <mergeCell ref="R29:R35"/>
    <mergeCell ref="K39:N39"/>
    <mergeCell ref="O39:R39"/>
    <mergeCell ref="P29:P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2:R30"/>
  <sheetViews>
    <sheetView topLeftCell="E13" zoomScale="70" zoomScaleNormal="70" workbookViewId="0">
      <selection activeCell="L29" sqref="L29:L30"/>
    </sheetView>
  </sheetViews>
  <sheetFormatPr defaultRowHeight="15" x14ac:dyDescent="0.25"/>
  <cols>
    <col min="1" max="1" width="4.7109375" customWidth="1"/>
    <col min="2" max="2" width="11.140625" customWidth="1"/>
    <col min="3" max="3" width="11.42578125" customWidth="1"/>
    <col min="4" max="4" width="10.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57031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1237</v>
      </c>
    </row>
    <row r="4" spans="1:18" s="3" customFormat="1" ht="47.25" customHeight="1" x14ac:dyDescent="0.25">
      <c r="A4" s="352" t="s">
        <v>0</v>
      </c>
      <c r="B4" s="354" t="s">
        <v>1</v>
      </c>
      <c r="C4" s="354" t="s">
        <v>2</v>
      </c>
      <c r="D4" s="354" t="s">
        <v>3</v>
      </c>
      <c r="E4" s="352" t="s">
        <v>4</v>
      </c>
      <c r="F4" s="352" t="s">
        <v>5</v>
      </c>
      <c r="G4" s="352" t="s">
        <v>6</v>
      </c>
      <c r="H4" s="358" t="s">
        <v>7</v>
      </c>
      <c r="I4" s="358"/>
      <c r="J4" s="352" t="s">
        <v>111</v>
      </c>
      <c r="K4" s="248" t="s">
        <v>67</v>
      </c>
      <c r="L4" s="291"/>
      <c r="M4" s="356" t="s">
        <v>103</v>
      </c>
      <c r="N4" s="357"/>
      <c r="O4" s="356" t="s">
        <v>112</v>
      </c>
      <c r="P4" s="357"/>
      <c r="Q4" s="352" t="s">
        <v>8</v>
      </c>
      <c r="R4" s="354" t="s">
        <v>9</v>
      </c>
    </row>
    <row r="5" spans="1:18" s="3" customFormat="1" ht="15.75" x14ac:dyDescent="0.2">
      <c r="A5" s="353"/>
      <c r="B5" s="355"/>
      <c r="C5" s="355"/>
      <c r="D5" s="355"/>
      <c r="E5" s="353"/>
      <c r="F5" s="353"/>
      <c r="G5" s="353"/>
      <c r="H5" s="27" t="s">
        <v>10</v>
      </c>
      <c r="I5" s="27" t="s">
        <v>11</v>
      </c>
      <c r="J5" s="353"/>
      <c r="K5" s="28">
        <v>2016</v>
      </c>
      <c r="L5" s="28">
        <v>2017</v>
      </c>
      <c r="M5" s="28">
        <v>2016</v>
      </c>
      <c r="N5" s="28">
        <v>2017</v>
      </c>
      <c r="O5" s="28">
        <v>2016</v>
      </c>
      <c r="P5" s="28">
        <v>2017</v>
      </c>
      <c r="Q5" s="353"/>
      <c r="R5" s="355"/>
    </row>
    <row r="6" spans="1:18" s="3" customFormat="1" ht="15.75" x14ac:dyDescent="0.2">
      <c r="A6" s="29" t="s">
        <v>12</v>
      </c>
      <c r="B6" s="27" t="s">
        <v>13</v>
      </c>
      <c r="C6" s="27" t="s">
        <v>14</v>
      </c>
      <c r="D6" s="27" t="s">
        <v>15</v>
      </c>
      <c r="E6" s="29" t="s">
        <v>16</v>
      </c>
      <c r="F6" s="29" t="s">
        <v>17</v>
      </c>
      <c r="G6" s="29" t="s">
        <v>18</v>
      </c>
      <c r="H6" s="27" t="s">
        <v>19</v>
      </c>
      <c r="I6" s="27" t="s">
        <v>20</v>
      </c>
      <c r="J6" s="29" t="s">
        <v>21</v>
      </c>
      <c r="K6" s="28" t="s">
        <v>22</v>
      </c>
      <c r="L6" s="28" t="s">
        <v>23</v>
      </c>
      <c r="M6" s="28" t="s">
        <v>24</v>
      </c>
      <c r="N6" s="28" t="s">
        <v>25</v>
      </c>
      <c r="O6" s="28" t="s">
        <v>26</v>
      </c>
      <c r="P6" s="28" t="s">
        <v>27</v>
      </c>
      <c r="Q6" s="29" t="s">
        <v>28</v>
      </c>
      <c r="R6" s="27" t="s">
        <v>29</v>
      </c>
    </row>
    <row r="7" spans="1:18" s="208" customFormat="1" ht="90" x14ac:dyDescent="0.25">
      <c r="A7" s="222">
        <v>1</v>
      </c>
      <c r="B7" s="215">
        <v>1</v>
      </c>
      <c r="C7" s="215">
        <v>1</v>
      </c>
      <c r="D7" s="215">
        <v>5</v>
      </c>
      <c r="E7" s="216" t="s">
        <v>476</v>
      </c>
      <c r="F7" s="216" t="s">
        <v>477</v>
      </c>
      <c r="G7" s="216" t="s">
        <v>478</v>
      </c>
      <c r="H7" s="216" t="s">
        <v>140</v>
      </c>
      <c r="I7" s="216">
        <v>525</v>
      </c>
      <c r="J7" s="216" t="s">
        <v>479</v>
      </c>
      <c r="K7" s="216"/>
      <c r="L7" s="216" t="s">
        <v>36</v>
      </c>
      <c r="M7" s="229"/>
      <c r="N7" s="229">
        <v>83577.84</v>
      </c>
      <c r="O7" s="229"/>
      <c r="P7" s="229">
        <v>83577.84</v>
      </c>
      <c r="Q7" s="216" t="s">
        <v>480</v>
      </c>
      <c r="R7" s="216" t="s">
        <v>481</v>
      </c>
    </row>
    <row r="8" spans="1:18" s="4" customFormat="1" ht="105" x14ac:dyDescent="0.25">
      <c r="A8" s="215">
        <v>2</v>
      </c>
      <c r="B8" s="92">
        <v>1</v>
      </c>
      <c r="C8" s="92" t="s">
        <v>74</v>
      </c>
      <c r="D8" s="92">
        <v>2</v>
      </c>
      <c r="E8" s="93" t="s">
        <v>482</v>
      </c>
      <c r="F8" s="93" t="s">
        <v>483</v>
      </c>
      <c r="G8" s="93" t="s">
        <v>484</v>
      </c>
      <c r="H8" s="93" t="s">
        <v>140</v>
      </c>
      <c r="I8" s="93">
        <v>150</v>
      </c>
      <c r="J8" s="93" t="s">
        <v>485</v>
      </c>
      <c r="K8" s="93" t="s">
        <v>36</v>
      </c>
      <c r="L8" s="93"/>
      <c r="M8" s="70">
        <v>20381.75</v>
      </c>
      <c r="N8" s="70"/>
      <c r="O8" s="70">
        <v>20381.75</v>
      </c>
      <c r="P8" s="70"/>
      <c r="Q8" s="93" t="s">
        <v>486</v>
      </c>
      <c r="R8" s="93" t="s">
        <v>487</v>
      </c>
    </row>
    <row r="9" spans="1:18" s="208" customFormat="1" ht="105" x14ac:dyDescent="0.25">
      <c r="A9" s="215">
        <v>3</v>
      </c>
      <c r="B9" s="215">
        <v>1</v>
      </c>
      <c r="C9" s="215" t="s">
        <v>74</v>
      </c>
      <c r="D9" s="215">
        <v>2</v>
      </c>
      <c r="E9" s="216" t="s">
        <v>482</v>
      </c>
      <c r="F9" s="216" t="s">
        <v>488</v>
      </c>
      <c r="G9" s="216" t="s">
        <v>484</v>
      </c>
      <c r="H9" s="216" t="s">
        <v>140</v>
      </c>
      <c r="I9" s="216">
        <v>150</v>
      </c>
      <c r="J9" s="216" t="s">
        <v>485</v>
      </c>
      <c r="K9" s="216" t="s">
        <v>34</v>
      </c>
      <c r="L9" s="216"/>
      <c r="M9" s="229">
        <v>20750.95</v>
      </c>
      <c r="N9" s="229"/>
      <c r="O9" s="229">
        <v>20750.95</v>
      </c>
      <c r="P9" s="229"/>
      <c r="Q9" s="216" t="s">
        <v>486</v>
      </c>
      <c r="R9" s="216" t="s">
        <v>487</v>
      </c>
    </row>
    <row r="10" spans="1:18" s="4" customFormat="1" ht="135" x14ac:dyDescent="0.25">
      <c r="A10" s="92">
        <v>4</v>
      </c>
      <c r="B10" s="92">
        <v>1</v>
      </c>
      <c r="C10" s="92" t="s">
        <v>74</v>
      </c>
      <c r="D10" s="92">
        <v>2</v>
      </c>
      <c r="E10" s="93" t="s">
        <v>489</v>
      </c>
      <c r="F10" s="23" t="s">
        <v>490</v>
      </c>
      <c r="G10" s="93" t="s">
        <v>491</v>
      </c>
      <c r="H10" s="23" t="s">
        <v>492</v>
      </c>
      <c r="I10" s="93">
        <v>30</v>
      </c>
      <c r="J10" s="93" t="s">
        <v>493</v>
      </c>
      <c r="K10" s="93"/>
      <c r="L10" s="93" t="s">
        <v>34</v>
      </c>
      <c r="M10" s="70"/>
      <c r="N10" s="70">
        <v>19890.22</v>
      </c>
      <c r="O10" s="70"/>
      <c r="P10" s="70">
        <v>19890.22</v>
      </c>
      <c r="Q10" s="93" t="s">
        <v>486</v>
      </c>
      <c r="R10" s="93" t="s">
        <v>487</v>
      </c>
    </row>
    <row r="11" spans="1:18" s="208" customFormat="1" ht="120" x14ac:dyDescent="0.25">
      <c r="A11" s="222">
        <v>5</v>
      </c>
      <c r="B11" s="215">
        <v>1</v>
      </c>
      <c r="C11" s="215" t="s">
        <v>74</v>
      </c>
      <c r="D11" s="215">
        <v>2</v>
      </c>
      <c r="E11" s="216" t="s">
        <v>494</v>
      </c>
      <c r="F11" s="23" t="s">
        <v>495</v>
      </c>
      <c r="G11" s="216" t="s">
        <v>496</v>
      </c>
      <c r="H11" s="23" t="s">
        <v>497</v>
      </c>
      <c r="I11" s="216">
        <v>30</v>
      </c>
      <c r="J11" s="23" t="s">
        <v>493</v>
      </c>
      <c r="K11" s="216"/>
      <c r="L11" s="216" t="s">
        <v>34</v>
      </c>
      <c r="M11" s="229"/>
      <c r="N11" s="229">
        <v>15320.51</v>
      </c>
      <c r="O11" s="229"/>
      <c r="P11" s="229">
        <v>15320.51</v>
      </c>
      <c r="Q11" s="216" t="s">
        <v>486</v>
      </c>
      <c r="R11" s="216" t="s">
        <v>487</v>
      </c>
    </row>
    <row r="12" spans="1:18" s="208" customFormat="1" ht="165" x14ac:dyDescent="0.25">
      <c r="A12" s="222">
        <v>6</v>
      </c>
      <c r="B12" s="215">
        <v>1</v>
      </c>
      <c r="C12" s="215">
        <v>1</v>
      </c>
      <c r="D12" s="215">
        <v>5</v>
      </c>
      <c r="E12" s="216" t="s">
        <v>498</v>
      </c>
      <c r="F12" s="216" t="s">
        <v>501</v>
      </c>
      <c r="G12" s="216" t="s">
        <v>499</v>
      </c>
      <c r="H12" s="216" t="s">
        <v>83</v>
      </c>
      <c r="I12" s="216">
        <v>80</v>
      </c>
      <c r="J12" s="216" t="s">
        <v>500</v>
      </c>
      <c r="K12" s="216"/>
      <c r="L12" s="216" t="s">
        <v>42</v>
      </c>
      <c r="M12" s="229"/>
      <c r="N12" s="229">
        <v>13365.05</v>
      </c>
      <c r="O12" s="229"/>
      <c r="P12" s="229">
        <v>13365.05</v>
      </c>
      <c r="Q12" s="216" t="s">
        <v>486</v>
      </c>
      <c r="R12" s="216" t="s">
        <v>487</v>
      </c>
    </row>
    <row r="13" spans="1:18" s="4" customFormat="1" ht="135" x14ac:dyDescent="0.25">
      <c r="A13" s="96">
        <v>7</v>
      </c>
      <c r="B13" s="92">
        <v>1</v>
      </c>
      <c r="C13" s="92" t="s">
        <v>72</v>
      </c>
      <c r="D13" s="92">
        <v>2</v>
      </c>
      <c r="E13" s="93" t="s">
        <v>502</v>
      </c>
      <c r="F13" s="93" t="s">
        <v>503</v>
      </c>
      <c r="G13" s="93" t="s">
        <v>504</v>
      </c>
      <c r="H13" s="93" t="s">
        <v>83</v>
      </c>
      <c r="I13" s="93">
        <v>210</v>
      </c>
      <c r="J13" s="93" t="s">
        <v>505</v>
      </c>
      <c r="K13" s="93" t="s">
        <v>34</v>
      </c>
      <c r="L13" s="93" t="s">
        <v>36</v>
      </c>
      <c r="M13" s="30"/>
      <c r="N13" s="105">
        <v>26505.22</v>
      </c>
      <c r="O13" s="30"/>
      <c r="P13" s="107">
        <v>26505.22</v>
      </c>
      <c r="Q13" s="93" t="s">
        <v>486</v>
      </c>
      <c r="R13" s="93" t="s">
        <v>487</v>
      </c>
    </row>
    <row r="14" spans="1:18" s="4" customFormat="1" ht="105" x14ac:dyDescent="0.25">
      <c r="A14" s="96">
        <v>8</v>
      </c>
      <c r="B14" s="92">
        <v>1</v>
      </c>
      <c r="C14" s="92" t="s">
        <v>74</v>
      </c>
      <c r="D14" s="92">
        <v>2</v>
      </c>
      <c r="E14" s="93" t="s">
        <v>506</v>
      </c>
      <c r="F14" s="93" t="s">
        <v>507</v>
      </c>
      <c r="G14" s="93" t="s">
        <v>508</v>
      </c>
      <c r="H14" s="93" t="s">
        <v>509</v>
      </c>
      <c r="I14" s="93">
        <v>50</v>
      </c>
      <c r="J14" s="93" t="s">
        <v>510</v>
      </c>
      <c r="K14" s="93" t="s">
        <v>34</v>
      </c>
      <c r="L14" s="93"/>
      <c r="M14" s="107">
        <v>29632.84</v>
      </c>
      <c r="N14" s="107"/>
      <c r="O14" s="107">
        <v>29632.84</v>
      </c>
      <c r="P14" s="107"/>
      <c r="Q14" s="93" t="s">
        <v>486</v>
      </c>
      <c r="R14" s="93" t="s">
        <v>487</v>
      </c>
    </row>
    <row r="15" spans="1:18" s="4" customFormat="1" ht="135" x14ac:dyDescent="0.25">
      <c r="A15" s="93">
        <v>9</v>
      </c>
      <c r="B15" s="92">
        <v>1</v>
      </c>
      <c r="C15" s="92" t="s">
        <v>74</v>
      </c>
      <c r="D15" s="92">
        <v>5</v>
      </c>
      <c r="E15" s="93" t="s">
        <v>511</v>
      </c>
      <c r="F15" s="93" t="s">
        <v>512</v>
      </c>
      <c r="G15" s="93" t="s">
        <v>513</v>
      </c>
      <c r="H15" s="93" t="s">
        <v>77</v>
      </c>
      <c r="I15" s="23">
        <v>600</v>
      </c>
      <c r="J15" s="93" t="s">
        <v>514</v>
      </c>
      <c r="K15" s="93" t="s">
        <v>34</v>
      </c>
      <c r="L15" s="93"/>
      <c r="M15" s="107">
        <v>65127.62</v>
      </c>
      <c r="N15" s="107"/>
      <c r="O15" s="107">
        <v>65127.62</v>
      </c>
      <c r="P15" s="107"/>
      <c r="Q15" s="93" t="s">
        <v>486</v>
      </c>
      <c r="R15" s="93" t="s">
        <v>487</v>
      </c>
    </row>
    <row r="16" spans="1:18" x14ac:dyDescent="0.25">
      <c r="M16" s="10"/>
      <c r="N16" s="10"/>
      <c r="O16" s="10"/>
      <c r="P16" s="10"/>
    </row>
    <row r="17" spans="10:18" hidden="1" x14ac:dyDescent="0.25">
      <c r="M17" s="10"/>
      <c r="N17" s="10"/>
      <c r="O17" s="10"/>
      <c r="P17" s="10"/>
    </row>
    <row r="18" spans="10:18" hidden="1" x14ac:dyDescent="0.25">
      <c r="M18" s="10"/>
      <c r="N18" s="10"/>
      <c r="O18" s="10"/>
      <c r="P18" s="10"/>
    </row>
    <row r="19" spans="10:18" hidden="1" x14ac:dyDescent="0.25">
      <c r="K19" s="351" t="s">
        <v>45</v>
      </c>
      <c r="L19" s="351"/>
      <c r="M19" s="351"/>
      <c r="N19" s="351"/>
      <c r="O19" s="351" t="s">
        <v>46</v>
      </c>
      <c r="P19" s="351"/>
      <c r="Q19" s="351"/>
      <c r="R19" s="351"/>
    </row>
    <row r="20" spans="10:18" hidden="1" x14ac:dyDescent="0.25">
      <c r="K20" s="351" t="s">
        <v>321</v>
      </c>
      <c r="L20" s="351"/>
      <c r="M20" s="351" t="s">
        <v>322</v>
      </c>
      <c r="N20" s="351"/>
      <c r="O20" s="351" t="s">
        <v>321</v>
      </c>
      <c r="P20" s="351"/>
      <c r="Q20" s="351" t="s">
        <v>322</v>
      </c>
      <c r="R20" s="351"/>
    </row>
    <row r="21" spans="10:18" hidden="1" x14ac:dyDescent="0.25">
      <c r="K21" s="5" t="s">
        <v>47</v>
      </c>
      <c r="L21" s="5" t="s">
        <v>48</v>
      </c>
      <c r="M21" s="5" t="s">
        <v>49</v>
      </c>
      <c r="N21" s="5" t="s">
        <v>48</v>
      </c>
      <c r="O21" s="5" t="s">
        <v>49</v>
      </c>
      <c r="P21" s="5" t="s">
        <v>48</v>
      </c>
      <c r="Q21" s="5" t="s">
        <v>47</v>
      </c>
      <c r="R21" s="5" t="s">
        <v>48</v>
      </c>
    </row>
    <row r="22" spans="10:18" hidden="1" x14ac:dyDescent="0.25">
      <c r="J22" s="6" t="s">
        <v>50</v>
      </c>
      <c r="K22" s="21">
        <v>8</v>
      </c>
      <c r="L22" s="2">
        <v>213304.76</v>
      </c>
      <c r="M22" s="21">
        <v>1</v>
      </c>
      <c r="N22" s="2">
        <v>21007.17</v>
      </c>
      <c r="O22" s="21">
        <v>1</v>
      </c>
      <c r="P22" s="31">
        <v>91244.88</v>
      </c>
      <c r="Q22" s="21" t="s">
        <v>51</v>
      </c>
      <c r="R22" s="25" t="s">
        <v>51</v>
      </c>
    </row>
    <row r="23" spans="10:18" hidden="1" x14ac:dyDescent="0.25">
      <c r="J23" s="6" t="s">
        <v>52</v>
      </c>
      <c r="K23" s="6"/>
      <c r="L23" s="6"/>
      <c r="M23" s="21"/>
      <c r="N23" s="21"/>
      <c r="O23" s="21"/>
      <c r="P23" s="21"/>
      <c r="Q23" s="6"/>
      <c r="R23" s="6"/>
    </row>
    <row r="24" spans="10:18" hidden="1" x14ac:dyDescent="0.25">
      <c r="M24" s="10"/>
      <c r="N24" s="10"/>
      <c r="O24" s="10"/>
      <c r="P24" s="10"/>
    </row>
    <row r="25" spans="10:18" hidden="1" x14ac:dyDescent="0.25">
      <c r="M25" s="10"/>
      <c r="N25" s="10"/>
      <c r="O25" s="10"/>
      <c r="P25" s="10"/>
    </row>
    <row r="26" spans="10:18" hidden="1" x14ac:dyDescent="0.25">
      <c r="M26" s="10"/>
      <c r="N26" s="10"/>
      <c r="O26" s="10"/>
      <c r="P26" s="10"/>
    </row>
    <row r="27" spans="10:18" x14ac:dyDescent="0.25">
      <c r="M27" s="329" t="s">
        <v>45</v>
      </c>
      <c r="N27" s="330"/>
      <c r="O27" s="330" t="s">
        <v>46</v>
      </c>
      <c r="P27" s="331"/>
    </row>
    <row r="28" spans="10:18" x14ac:dyDescent="0.25">
      <c r="M28" s="140" t="s">
        <v>1211</v>
      </c>
      <c r="N28" s="140" t="s">
        <v>1210</v>
      </c>
      <c r="O28" s="140" t="s">
        <v>1211</v>
      </c>
      <c r="P28" s="140" t="s">
        <v>1210</v>
      </c>
    </row>
    <row r="29" spans="10:18" x14ac:dyDescent="0.25">
      <c r="L29" s="84" t="s">
        <v>50</v>
      </c>
      <c r="M29" s="148">
        <v>8</v>
      </c>
      <c r="N29" s="143">
        <v>210974.16</v>
      </c>
      <c r="O29" s="142">
        <v>1</v>
      </c>
      <c r="P29" s="149">
        <v>83577.84</v>
      </c>
    </row>
    <row r="30" spans="10:18" x14ac:dyDescent="0.25">
      <c r="L30" s="84" t="s">
        <v>52</v>
      </c>
      <c r="M30" s="148"/>
      <c r="N30" s="143"/>
      <c r="O30" s="142"/>
      <c r="P30" s="149"/>
    </row>
  </sheetData>
  <mergeCells count="22">
    <mergeCell ref="F4:F5"/>
    <mergeCell ref="G4:G5"/>
    <mergeCell ref="H4:I4"/>
    <mergeCell ref="J4:J5"/>
    <mergeCell ref="K4:L4"/>
    <mergeCell ref="A4:A5"/>
    <mergeCell ref="B4:B5"/>
    <mergeCell ref="C4:C5"/>
    <mergeCell ref="D4:D5"/>
    <mergeCell ref="E4:E5"/>
    <mergeCell ref="Q20:R20"/>
    <mergeCell ref="K19:N19"/>
    <mergeCell ref="O19:R19"/>
    <mergeCell ref="Q4:Q5"/>
    <mergeCell ref="R4:R5"/>
    <mergeCell ref="O4:P4"/>
    <mergeCell ref="M4:N4"/>
    <mergeCell ref="M27:N27"/>
    <mergeCell ref="O27:P27"/>
    <mergeCell ref="K20:L20"/>
    <mergeCell ref="M20:N20"/>
    <mergeCell ref="O20:P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2:T54"/>
  <sheetViews>
    <sheetView topLeftCell="H28" workbookViewId="0">
      <selection activeCell="L44" sqref="L44:L4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x14ac:dyDescent="0.25">
      <c r="A2" s="1" t="s">
        <v>1238</v>
      </c>
    </row>
    <row r="4" spans="1:20" s="3" customFormat="1" ht="46.5"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242" t="s">
        <v>9</v>
      </c>
    </row>
    <row r="5" spans="1:20" s="3" customFormat="1" ht="19.5" customHeigh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243"/>
    </row>
    <row r="6" spans="1:20" s="3" customFormat="1" ht="14.25" customHeigh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17" t="s">
        <v>29</v>
      </c>
    </row>
    <row r="7" spans="1:20" s="4" customFormat="1" ht="61.5" customHeight="1" x14ac:dyDescent="0.25">
      <c r="A7" s="92">
        <v>1</v>
      </c>
      <c r="B7" s="92">
        <v>1</v>
      </c>
      <c r="C7" s="92">
        <v>4</v>
      </c>
      <c r="D7" s="92">
        <v>2</v>
      </c>
      <c r="E7" s="93" t="s">
        <v>515</v>
      </c>
      <c r="F7" s="93" t="s">
        <v>516</v>
      </c>
      <c r="G7" s="93" t="s">
        <v>517</v>
      </c>
      <c r="H7" s="93" t="s">
        <v>140</v>
      </c>
      <c r="I7" s="93">
        <v>43</v>
      </c>
      <c r="J7" s="93" t="s">
        <v>518</v>
      </c>
      <c r="K7" s="93" t="s">
        <v>36</v>
      </c>
      <c r="L7" s="93"/>
      <c r="M7" s="70">
        <v>2780.15</v>
      </c>
      <c r="N7" s="70"/>
      <c r="O7" s="70">
        <v>2780.15</v>
      </c>
      <c r="P7" s="70"/>
      <c r="Q7" s="93" t="s">
        <v>134</v>
      </c>
      <c r="R7" s="93" t="s">
        <v>519</v>
      </c>
    </row>
    <row r="8" spans="1:20" s="4" customFormat="1" ht="86.25" customHeight="1" x14ac:dyDescent="0.25">
      <c r="A8" s="92">
        <v>2</v>
      </c>
      <c r="B8" s="92">
        <v>1</v>
      </c>
      <c r="C8" s="92">
        <v>4</v>
      </c>
      <c r="D8" s="92">
        <v>2</v>
      </c>
      <c r="E8" s="93" t="s">
        <v>520</v>
      </c>
      <c r="F8" s="93" t="s">
        <v>521</v>
      </c>
      <c r="G8" s="93" t="s">
        <v>33</v>
      </c>
      <c r="H8" s="93" t="s">
        <v>140</v>
      </c>
      <c r="I8" s="93">
        <v>82</v>
      </c>
      <c r="J8" s="93" t="s">
        <v>522</v>
      </c>
      <c r="K8" s="93" t="s">
        <v>34</v>
      </c>
      <c r="L8" s="93"/>
      <c r="M8" s="70">
        <v>7164.21</v>
      </c>
      <c r="N8" s="70"/>
      <c r="O8" s="70">
        <v>7164.21</v>
      </c>
      <c r="P8" s="70"/>
      <c r="Q8" s="93" t="s">
        <v>134</v>
      </c>
      <c r="R8" s="93" t="s">
        <v>519</v>
      </c>
    </row>
    <row r="9" spans="1:20" s="4" customFormat="1" ht="75" x14ac:dyDescent="0.25">
      <c r="A9" s="100">
        <v>3</v>
      </c>
      <c r="B9" s="92">
        <v>1</v>
      </c>
      <c r="C9" s="92" t="s">
        <v>523</v>
      </c>
      <c r="D9" s="92">
        <v>2</v>
      </c>
      <c r="E9" s="93" t="s">
        <v>520</v>
      </c>
      <c r="F9" s="93" t="s">
        <v>521</v>
      </c>
      <c r="G9" s="93" t="s">
        <v>33</v>
      </c>
      <c r="H9" s="93" t="s">
        <v>140</v>
      </c>
      <c r="I9" s="93">
        <v>80</v>
      </c>
      <c r="J9" s="93" t="s">
        <v>522</v>
      </c>
      <c r="K9" s="93"/>
      <c r="L9" s="93" t="s">
        <v>34</v>
      </c>
      <c r="M9" s="70"/>
      <c r="N9" s="70">
        <v>9323</v>
      </c>
      <c r="O9" s="70"/>
      <c r="P9" s="70">
        <v>9323</v>
      </c>
      <c r="Q9" s="93" t="s">
        <v>134</v>
      </c>
      <c r="R9" s="93" t="s">
        <v>519</v>
      </c>
    </row>
    <row r="10" spans="1:20" s="4" customFormat="1" ht="87" customHeight="1" x14ac:dyDescent="0.25">
      <c r="A10" s="246">
        <v>4</v>
      </c>
      <c r="B10" s="246">
        <v>1</v>
      </c>
      <c r="C10" s="246">
        <v>4</v>
      </c>
      <c r="D10" s="246">
        <v>2</v>
      </c>
      <c r="E10" s="247" t="s">
        <v>524</v>
      </c>
      <c r="F10" s="247" t="s">
        <v>525</v>
      </c>
      <c r="G10" s="247" t="s">
        <v>526</v>
      </c>
      <c r="H10" s="93" t="s">
        <v>527</v>
      </c>
      <c r="I10" s="93">
        <v>6</v>
      </c>
      <c r="J10" s="247" t="s">
        <v>528</v>
      </c>
      <c r="K10" s="247" t="s">
        <v>30</v>
      </c>
      <c r="L10" s="247"/>
      <c r="M10" s="309">
        <v>6292.33</v>
      </c>
      <c r="N10" s="309"/>
      <c r="O10" s="309">
        <v>6292.33</v>
      </c>
      <c r="P10" s="309"/>
      <c r="Q10" s="247" t="s">
        <v>134</v>
      </c>
      <c r="R10" s="247" t="s">
        <v>519</v>
      </c>
      <c r="T10" s="32"/>
    </row>
    <row r="11" spans="1:20" s="4" customFormat="1" x14ac:dyDescent="0.25">
      <c r="A11" s="246"/>
      <c r="B11" s="246"/>
      <c r="C11" s="246"/>
      <c r="D11" s="246"/>
      <c r="E11" s="247"/>
      <c r="F11" s="247"/>
      <c r="G11" s="247"/>
      <c r="H11" s="93" t="s">
        <v>64</v>
      </c>
      <c r="I11" s="93">
        <v>6</v>
      </c>
      <c r="J11" s="247"/>
      <c r="K11" s="247"/>
      <c r="L11" s="247"/>
      <c r="M11" s="309"/>
      <c r="N11" s="309"/>
      <c r="O11" s="309"/>
      <c r="P11" s="309"/>
      <c r="Q11" s="247"/>
      <c r="R11" s="247"/>
      <c r="T11" s="32"/>
    </row>
    <row r="12" spans="1:20" s="4" customFormat="1" ht="86.25" customHeight="1" x14ac:dyDescent="0.25">
      <c r="A12" s="261">
        <v>5</v>
      </c>
      <c r="B12" s="261">
        <v>1</v>
      </c>
      <c r="C12" s="261" t="s">
        <v>523</v>
      </c>
      <c r="D12" s="261">
        <v>2</v>
      </c>
      <c r="E12" s="254" t="s">
        <v>524</v>
      </c>
      <c r="F12" s="254" t="s">
        <v>525</v>
      </c>
      <c r="G12" s="254" t="s">
        <v>526</v>
      </c>
      <c r="H12" s="93" t="s">
        <v>527</v>
      </c>
      <c r="I12" s="93">
        <v>6</v>
      </c>
      <c r="J12" s="255" t="s">
        <v>528</v>
      </c>
      <c r="K12" s="255"/>
      <c r="L12" s="255" t="s">
        <v>30</v>
      </c>
      <c r="M12" s="359"/>
      <c r="N12" s="309">
        <v>7613.7</v>
      </c>
      <c r="O12" s="359"/>
      <c r="P12" s="314">
        <v>7613.7</v>
      </c>
      <c r="Q12" s="254" t="s">
        <v>134</v>
      </c>
      <c r="R12" s="254" t="s">
        <v>519</v>
      </c>
    </row>
    <row r="13" spans="1:20" s="4" customFormat="1" x14ac:dyDescent="0.25">
      <c r="A13" s="262"/>
      <c r="B13" s="262"/>
      <c r="C13" s="262"/>
      <c r="D13" s="262"/>
      <c r="E13" s="256"/>
      <c r="F13" s="256"/>
      <c r="G13" s="256"/>
      <c r="H13" s="93" t="s">
        <v>64</v>
      </c>
      <c r="I13" s="93">
        <v>6</v>
      </c>
      <c r="J13" s="256"/>
      <c r="K13" s="256"/>
      <c r="L13" s="256"/>
      <c r="M13" s="292"/>
      <c r="N13" s="309"/>
      <c r="O13" s="292"/>
      <c r="P13" s="315"/>
      <c r="Q13" s="256"/>
      <c r="R13" s="256"/>
    </row>
    <row r="14" spans="1:20" s="4" customFormat="1" ht="123.75" customHeight="1" x14ac:dyDescent="0.25">
      <c r="A14" s="92">
        <v>6</v>
      </c>
      <c r="B14" s="92">
        <v>1</v>
      </c>
      <c r="C14" s="92">
        <v>4</v>
      </c>
      <c r="D14" s="92">
        <v>2</v>
      </c>
      <c r="E14" s="93" t="s">
        <v>529</v>
      </c>
      <c r="F14" s="93" t="s">
        <v>530</v>
      </c>
      <c r="G14" s="93" t="s">
        <v>56</v>
      </c>
      <c r="H14" s="93" t="s">
        <v>140</v>
      </c>
      <c r="I14" s="93">
        <v>43</v>
      </c>
      <c r="J14" s="93" t="s">
        <v>531</v>
      </c>
      <c r="K14" s="93" t="s">
        <v>36</v>
      </c>
      <c r="L14" s="93"/>
      <c r="M14" s="70">
        <v>2321.7600000000002</v>
      </c>
      <c r="N14" s="70"/>
      <c r="O14" s="70">
        <v>2321.7600000000002</v>
      </c>
      <c r="P14" s="70"/>
      <c r="Q14" s="93" t="s">
        <v>134</v>
      </c>
      <c r="R14" s="93" t="s">
        <v>519</v>
      </c>
    </row>
    <row r="15" spans="1:20" s="4" customFormat="1" ht="51.75" customHeight="1" x14ac:dyDescent="0.25">
      <c r="A15" s="92">
        <v>7</v>
      </c>
      <c r="B15" s="92">
        <v>1</v>
      </c>
      <c r="C15" s="92">
        <v>4</v>
      </c>
      <c r="D15" s="92">
        <v>2</v>
      </c>
      <c r="E15" s="93" t="s">
        <v>532</v>
      </c>
      <c r="F15" s="93" t="s">
        <v>533</v>
      </c>
      <c r="G15" s="93" t="s">
        <v>33</v>
      </c>
      <c r="H15" s="93" t="s">
        <v>140</v>
      </c>
      <c r="I15" s="93">
        <v>58</v>
      </c>
      <c r="J15" s="93" t="s">
        <v>534</v>
      </c>
      <c r="K15" s="93" t="s">
        <v>36</v>
      </c>
      <c r="L15" s="93"/>
      <c r="M15" s="70">
        <v>3878.28</v>
      </c>
      <c r="N15" s="70"/>
      <c r="O15" s="70">
        <v>3878.28</v>
      </c>
      <c r="P15" s="70"/>
      <c r="Q15" s="93" t="s">
        <v>134</v>
      </c>
      <c r="R15" s="93" t="s">
        <v>519</v>
      </c>
    </row>
    <row r="16" spans="1:20" s="4" customFormat="1" ht="110.25" customHeight="1" x14ac:dyDescent="0.25">
      <c r="A16" s="92">
        <v>8</v>
      </c>
      <c r="B16" s="92">
        <v>1</v>
      </c>
      <c r="C16" s="92">
        <v>4</v>
      </c>
      <c r="D16" s="92">
        <v>5</v>
      </c>
      <c r="E16" s="93" t="s">
        <v>535</v>
      </c>
      <c r="F16" s="93" t="s">
        <v>536</v>
      </c>
      <c r="G16" s="93" t="s">
        <v>127</v>
      </c>
      <c r="H16" s="93" t="s">
        <v>140</v>
      </c>
      <c r="I16" s="93">
        <v>60</v>
      </c>
      <c r="J16" s="93" t="s">
        <v>531</v>
      </c>
      <c r="K16" s="93" t="s">
        <v>42</v>
      </c>
      <c r="L16" s="93"/>
      <c r="M16" s="70">
        <v>20580.419999999998</v>
      </c>
      <c r="N16" s="70"/>
      <c r="O16" s="70">
        <v>20580.419999999998</v>
      </c>
      <c r="P16" s="70"/>
      <c r="Q16" s="93" t="s">
        <v>134</v>
      </c>
      <c r="R16" s="93" t="s">
        <v>519</v>
      </c>
    </row>
    <row r="17" spans="1:18" s="4" customFormat="1" ht="111.75" customHeight="1" x14ac:dyDescent="0.25">
      <c r="A17" s="100">
        <v>9</v>
      </c>
      <c r="B17" s="92">
        <v>1</v>
      </c>
      <c r="C17" s="92">
        <v>4</v>
      </c>
      <c r="D17" s="92">
        <v>2</v>
      </c>
      <c r="E17" s="93" t="s">
        <v>537</v>
      </c>
      <c r="F17" s="93" t="s">
        <v>538</v>
      </c>
      <c r="G17" s="93" t="s">
        <v>539</v>
      </c>
      <c r="H17" s="93" t="s">
        <v>140</v>
      </c>
      <c r="I17" s="93">
        <v>50</v>
      </c>
      <c r="J17" s="93" t="s">
        <v>540</v>
      </c>
      <c r="K17" s="93" t="s">
        <v>42</v>
      </c>
      <c r="L17" s="93"/>
      <c r="M17" s="70">
        <v>4392.26</v>
      </c>
      <c r="N17" s="70"/>
      <c r="O17" s="70">
        <v>4392.26</v>
      </c>
      <c r="P17" s="70"/>
      <c r="Q17" s="93" t="s">
        <v>134</v>
      </c>
      <c r="R17" s="93" t="s">
        <v>519</v>
      </c>
    </row>
    <row r="18" spans="1:18" s="4" customFormat="1" ht="30" x14ac:dyDescent="0.25">
      <c r="A18" s="261">
        <v>10</v>
      </c>
      <c r="B18" s="261">
        <v>1</v>
      </c>
      <c r="C18" s="261">
        <v>4</v>
      </c>
      <c r="D18" s="261">
        <v>2</v>
      </c>
      <c r="E18" s="254" t="s">
        <v>541</v>
      </c>
      <c r="F18" s="254" t="s">
        <v>542</v>
      </c>
      <c r="G18" s="254" t="s">
        <v>129</v>
      </c>
      <c r="H18" s="93" t="s">
        <v>543</v>
      </c>
      <c r="I18" s="93">
        <v>50</v>
      </c>
      <c r="J18" s="254" t="s">
        <v>544</v>
      </c>
      <c r="K18" s="254" t="s">
        <v>37</v>
      </c>
      <c r="L18" s="254"/>
      <c r="M18" s="313">
        <v>8872.07</v>
      </c>
      <c r="N18" s="313"/>
      <c r="O18" s="313">
        <v>8872.07</v>
      </c>
      <c r="P18" s="313"/>
      <c r="Q18" s="254" t="s">
        <v>134</v>
      </c>
      <c r="R18" s="254" t="s">
        <v>519</v>
      </c>
    </row>
    <row r="19" spans="1:18" s="4" customFormat="1" ht="103.5" customHeight="1" x14ac:dyDescent="0.25">
      <c r="A19" s="262"/>
      <c r="B19" s="262"/>
      <c r="C19" s="262"/>
      <c r="D19" s="262"/>
      <c r="E19" s="256"/>
      <c r="F19" s="256"/>
      <c r="G19" s="256"/>
      <c r="H19" s="93" t="s">
        <v>62</v>
      </c>
      <c r="I19" s="93">
        <v>20</v>
      </c>
      <c r="J19" s="256"/>
      <c r="K19" s="256"/>
      <c r="L19" s="256"/>
      <c r="M19" s="315"/>
      <c r="N19" s="315"/>
      <c r="O19" s="315"/>
      <c r="P19" s="315"/>
      <c r="Q19" s="256"/>
      <c r="R19" s="262"/>
    </row>
    <row r="20" spans="1:18" s="4" customFormat="1" ht="113.25" customHeight="1" x14ac:dyDescent="0.25">
      <c r="A20" s="93">
        <v>11</v>
      </c>
      <c r="B20" s="92">
        <v>1</v>
      </c>
      <c r="C20" s="92">
        <v>4</v>
      </c>
      <c r="D20" s="92">
        <v>2</v>
      </c>
      <c r="E20" s="93" t="s">
        <v>545</v>
      </c>
      <c r="F20" s="93" t="s">
        <v>546</v>
      </c>
      <c r="G20" s="93" t="s">
        <v>43</v>
      </c>
      <c r="H20" s="93" t="s">
        <v>140</v>
      </c>
      <c r="I20" s="93">
        <v>35</v>
      </c>
      <c r="J20" s="93" t="s">
        <v>547</v>
      </c>
      <c r="K20" s="93" t="s">
        <v>34</v>
      </c>
      <c r="L20" s="93"/>
      <c r="M20" s="107">
        <v>55156.01</v>
      </c>
      <c r="N20" s="107"/>
      <c r="O20" s="107">
        <v>55156.01</v>
      </c>
      <c r="P20" s="107"/>
      <c r="Q20" s="93" t="s">
        <v>134</v>
      </c>
      <c r="R20" s="93" t="s">
        <v>519</v>
      </c>
    </row>
    <row r="21" spans="1:18" s="4" customFormat="1" ht="120" customHeight="1" x14ac:dyDescent="0.25">
      <c r="A21" s="93">
        <v>12</v>
      </c>
      <c r="B21" s="92">
        <v>1</v>
      </c>
      <c r="C21" s="92">
        <v>4</v>
      </c>
      <c r="D21" s="92">
        <v>2</v>
      </c>
      <c r="E21" s="93" t="s">
        <v>548</v>
      </c>
      <c r="F21" s="93" t="s">
        <v>549</v>
      </c>
      <c r="G21" s="93" t="s">
        <v>56</v>
      </c>
      <c r="H21" s="93" t="s">
        <v>140</v>
      </c>
      <c r="I21" s="93">
        <v>50</v>
      </c>
      <c r="J21" s="93" t="s">
        <v>550</v>
      </c>
      <c r="K21" s="93" t="s">
        <v>34</v>
      </c>
      <c r="L21" s="93"/>
      <c r="M21" s="107">
        <v>4255.83</v>
      </c>
      <c r="N21" s="107"/>
      <c r="O21" s="107">
        <v>4255.83</v>
      </c>
      <c r="P21" s="107"/>
      <c r="Q21" s="93" t="s">
        <v>134</v>
      </c>
      <c r="R21" s="93" t="s">
        <v>519</v>
      </c>
    </row>
    <row r="22" spans="1:18" s="4" customFormat="1" ht="83.25" customHeight="1" x14ac:dyDescent="0.25">
      <c r="A22" s="93">
        <v>13</v>
      </c>
      <c r="B22" s="92">
        <v>1</v>
      </c>
      <c r="C22" s="92">
        <v>4</v>
      </c>
      <c r="D22" s="93">
        <v>2</v>
      </c>
      <c r="E22" s="93" t="s">
        <v>551</v>
      </c>
      <c r="F22" s="93" t="s">
        <v>552</v>
      </c>
      <c r="G22" s="93" t="s">
        <v>56</v>
      </c>
      <c r="H22" s="93" t="s">
        <v>140</v>
      </c>
      <c r="I22" s="93">
        <v>55</v>
      </c>
      <c r="J22" s="93" t="s">
        <v>553</v>
      </c>
      <c r="K22" s="93" t="s">
        <v>34</v>
      </c>
      <c r="L22" s="93"/>
      <c r="M22" s="107">
        <v>2089.79</v>
      </c>
      <c r="N22" s="107"/>
      <c r="O22" s="107">
        <v>2089.79</v>
      </c>
      <c r="P22" s="107"/>
      <c r="Q22" s="93" t="s">
        <v>134</v>
      </c>
      <c r="R22" s="93" t="s">
        <v>519</v>
      </c>
    </row>
    <row r="23" spans="1:18" s="4" customFormat="1" ht="167.25" customHeight="1" x14ac:dyDescent="0.25">
      <c r="A23" s="92">
        <v>14</v>
      </c>
      <c r="B23" s="92">
        <v>1</v>
      </c>
      <c r="C23" s="92">
        <v>4</v>
      </c>
      <c r="D23" s="92">
        <v>2</v>
      </c>
      <c r="E23" s="93" t="s">
        <v>554</v>
      </c>
      <c r="F23" s="93" t="s">
        <v>555</v>
      </c>
      <c r="G23" s="93" t="s">
        <v>56</v>
      </c>
      <c r="H23" s="93" t="s">
        <v>140</v>
      </c>
      <c r="I23" s="93">
        <v>40</v>
      </c>
      <c r="J23" s="93" t="s">
        <v>556</v>
      </c>
      <c r="K23" s="93"/>
      <c r="L23" s="93" t="s">
        <v>34</v>
      </c>
      <c r="M23" s="106"/>
      <c r="N23" s="106">
        <v>5702</v>
      </c>
      <c r="O23" s="106"/>
      <c r="P23" s="106">
        <v>5702</v>
      </c>
      <c r="Q23" s="93" t="s">
        <v>134</v>
      </c>
      <c r="R23" s="93" t="s">
        <v>519</v>
      </c>
    </row>
    <row r="24" spans="1:18" s="4" customFormat="1" ht="168.75" customHeight="1" x14ac:dyDescent="0.25">
      <c r="A24" s="92">
        <v>15</v>
      </c>
      <c r="B24" s="92">
        <v>1</v>
      </c>
      <c r="C24" s="92">
        <v>4</v>
      </c>
      <c r="D24" s="92">
        <v>2</v>
      </c>
      <c r="E24" s="93" t="s">
        <v>557</v>
      </c>
      <c r="F24" s="104" t="s">
        <v>558</v>
      </c>
      <c r="G24" s="93" t="s">
        <v>43</v>
      </c>
      <c r="H24" s="93" t="s">
        <v>140</v>
      </c>
      <c r="I24" s="93">
        <v>30</v>
      </c>
      <c r="J24" s="93" t="s">
        <v>559</v>
      </c>
      <c r="K24" s="93"/>
      <c r="L24" s="93" t="s">
        <v>34</v>
      </c>
      <c r="M24" s="106"/>
      <c r="N24" s="106">
        <v>78342</v>
      </c>
      <c r="O24" s="106"/>
      <c r="P24" s="106">
        <v>78342</v>
      </c>
      <c r="Q24" s="93" t="s">
        <v>134</v>
      </c>
      <c r="R24" s="93" t="s">
        <v>519</v>
      </c>
    </row>
    <row r="25" spans="1:18" s="4" customFormat="1" ht="94.5" customHeight="1" x14ac:dyDescent="0.25">
      <c r="A25" s="92">
        <v>16</v>
      </c>
      <c r="B25" s="92">
        <v>1</v>
      </c>
      <c r="C25" s="92">
        <v>4</v>
      </c>
      <c r="D25" s="92">
        <v>5</v>
      </c>
      <c r="E25" s="93" t="s">
        <v>560</v>
      </c>
      <c r="F25" s="93" t="s">
        <v>561</v>
      </c>
      <c r="G25" s="93" t="s">
        <v>43</v>
      </c>
      <c r="H25" s="93" t="s">
        <v>140</v>
      </c>
      <c r="I25" s="93">
        <v>35</v>
      </c>
      <c r="J25" s="93" t="s">
        <v>562</v>
      </c>
      <c r="K25" s="93"/>
      <c r="L25" s="93" t="s">
        <v>34</v>
      </c>
      <c r="M25" s="106"/>
      <c r="N25" s="106">
        <v>47747.85</v>
      </c>
      <c r="O25" s="106"/>
      <c r="P25" s="106">
        <v>47747.85</v>
      </c>
      <c r="Q25" s="93" t="s">
        <v>134</v>
      </c>
      <c r="R25" s="93" t="s">
        <v>519</v>
      </c>
    </row>
    <row r="26" spans="1:18" s="208" customFormat="1" ht="96.75" customHeight="1" x14ac:dyDescent="0.25">
      <c r="A26" s="215">
        <v>17</v>
      </c>
      <c r="B26" s="215">
        <v>1</v>
      </c>
      <c r="C26" s="215">
        <v>4</v>
      </c>
      <c r="D26" s="215">
        <v>2</v>
      </c>
      <c r="E26" s="216" t="s">
        <v>563</v>
      </c>
      <c r="F26" s="216" t="s">
        <v>564</v>
      </c>
      <c r="G26" s="216" t="s">
        <v>56</v>
      </c>
      <c r="H26" s="216" t="s">
        <v>140</v>
      </c>
      <c r="I26" s="216">
        <v>48</v>
      </c>
      <c r="J26" s="216" t="s">
        <v>565</v>
      </c>
      <c r="K26" s="216"/>
      <c r="L26" s="216" t="s">
        <v>34</v>
      </c>
      <c r="M26" s="218"/>
      <c r="N26" s="218">
        <v>5500.52</v>
      </c>
      <c r="O26" s="218"/>
      <c r="P26" s="218">
        <v>5500.52</v>
      </c>
      <c r="Q26" s="216" t="s">
        <v>134</v>
      </c>
      <c r="R26" s="216" t="s">
        <v>519</v>
      </c>
    </row>
    <row r="27" spans="1:18" s="4" customFormat="1" ht="121.5" customHeight="1" x14ac:dyDescent="0.25">
      <c r="A27" s="92">
        <v>18</v>
      </c>
      <c r="B27" s="92">
        <v>1</v>
      </c>
      <c r="C27" s="92">
        <v>4</v>
      </c>
      <c r="D27" s="92">
        <v>2</v>
      </c>
      <c r="E27" s="93" t="s">
        <v>566</v>
      </c>
      <c r="F27" s="93" t="s">
        <v>567</v>
      </c>
      <c r="G27" s="93" t="s">
        <v>33</v>
      </c>
      <c r="H27" s="93" t="s">
        <v>140</v>
      </c>
      <c r="I27" s="93">
        <v>60</v>
      </c>
      <c r="J27" s="93" t="s">
        <v>568</v>
      </c>
      <c r="K27" s="93"/>
      <c r="L27" s="93" t="s">
        <v>34</v>
      </c>
      <c r="M27" s="106"/>
      <c r="N27" s="106">
        <v>8598.2000000000007</v>
      </c>
      <c r="O27" s="106"/>
      <c r="P27" s="106">
        <v>8598.2000000000007</v>
      </c>
      <c r="Q27" s="93" t="s">
        <v>134</v>
      </c>
      <c r="R27" s="93" t="s">
        <v>519</v>
      </c>
    </row>
    <row r="28" spans="1:18" s="208" customFormat="1" ht="108.75" customHeight="1" x14ac:dyDescent="0.25">
      <c r="A28" s="234">
        <v>19</v>
      </c>
      <c r="B28" s="234">
        <v>1</v>
      </c>
      <c r="C28" s="234">
        <v>4</v>
      </c>
      <c r="D28" s="234">
        <v>2</v>
      </c>
      <c r="E28" s="235" t="s">
        <v>569</v>
      </c>
      <c r="F28" s="235" t="s">
        <v>570</v>
      </c>
      <c r="G28" s="235" t="s">
        <v>56</v>
      </c>
      <c r="H28" s="235" t="s">
        <v>140</v>
      </c>
      <c r="I28" s="236">
        <v>62</v>
      </c>
      <c r="J28" s="235" t="s">
        <v>131</v>
      </c>
      <c r="K28" s="235"/>
      <c r="L28" s="235" t="s">
        <v>34</v>
      </c>
      <c r="M28" s="237"/>
      <c r="N28" s="237">
        <v>5647.64</v>
      </c>
      <c r="O28" s="237"/>
      <c r="P28" s="237">
        <v>5647.64</v>
      </c>
      <c r="Q28" s="235" t="s">
        <v>134</v>
      </c>
      <c r="R28" s="235" t="s">
        <v>519</v>
      </c>
    </row>
    <row r="29" spans="1:18" s="208" customFormat="1" ht="105" x14ac:dyDescent="0.25">
      <c r="A29" s="234">
        <v>20</v>
      </c>
      <c r="B29" s="234">
        <v>1</v>
      </c>
      <c r="C29" s="234">
        <v>4</v>
      </c>
      <c r="D29" s="234">
        <v>2</v>
      </c>
      <c r="E29" s="235" t="s">
        <v>571</v>
      </c>
      <c r="F29" s="235" t="s">
        <v>572</v>
      </c>
      <c r="G29" s="235" t="s">
        <v>56</v>
      </c>
      <c r="H29" s="235" t="s">
        <v>140</v>
      </c>
      <c r="I29" s="235">
        <v>48</v>
      </c>
      <c r="J29" s="235" t="s">
        <v>573</v>
      </c>
      <c r="K29" s="235"/>
      <c r="L29" s="235" t="s">
        <v>34</v>
      </c>
      <c r="M29" s="237"/>
      <c r="N29" s="237">
        <v>5634.84</v>
      </c>
      <c r="O29" s="237"/>
      <c r="P29" s="237">
        <v>5634.84</v>
      </c>
      <c r="Q29" s="235" t="s">
        <v>134</v>
      </c>
      <c r="R29" s="235" t="s">
        <v>519</v>
      </c>
    </row>
    <row r="30" spans="1:18" s="4" customFormat="1" ht="156.75" customHeight="1" x14ac:dyDescent="0.25">
      <c r="A30" s="92">
        <v>21</v>
      </c>
      <c r="B30" s="92">
        <v>1</v>
      </c>
      <c r="C30" s="92">
        <v>4</v>
      </c>
      <c r="D30" s="92">
        <v>2</v>
      </c>
      <c r="E30" s="93" t="s">
        <v>574</v>
      </c>
      <c r="F30" s="93" t="s">
        <v>575</v>
      </c>
      <c r="G30" s="93" t="s">
        <v>576</v>
      </c>
      <c r="H30" s="93" t="s">
        <v>140</v>
      </c>
      <c r="I30" s="93">
        <v>48</v>
      </c>
      <c r="J30" s="93" t="s">
        <v>577</v>
      </c>
      <c r="K30" s="93"/>
      <c r="L30" s="93" t="s">
        <v>34</v>
      </c>
      <c r="M30" s="70"/>
      <c r="N30" s="70">
        <v>37890.25</v>
      </c>
      <c r="O30" s="70"/>
      <c r="P30" s="70">
        <v>37890.25</v>
      </c>
      <c r="Q30" s="93" t="s">
        <v>134</v>
      </c>
      <c r="R30" s="93" t="s">
        <v>578</v>
      </c>
    </row>
    <row r="31" spans="1:18" s="82" customFormat="1" ht="31.5" customHeight="1" x14ac:dyDescent="0.25">
      <c r="M31" s="91"/>
      <c r="N31" s="91"/>
      <c r="O31" s="91"/>
      <c r="P31" s="153"/>
      <c r="R31" s="89"/>
    </row>
    <row r="32" spans="1:18" s="82" customFormat="1" hidden="1" x14ac:dyDescent="0.25">
      <c r="K32" s="308" t="s">
        <v>45</v>
      </c>
      <c r="L32" s="308"/>
      <c r="M32" s="308"/>
      <c r="N32" s="308"/>
      <c r="O32" s="308" t="s">
        <v>46</v>
      </c>
      <c r="P32" s="308"/>
      <c r="Q32" s="308"/>
      <c r="R32" s="308"/>
    </row>
    <row r="33" spans="10:18" s="82" customFormat="1" hidden="1" x14ac:dyDescent="0.25">
      <c r="K33" s="308" t="s">
        <v>321</v>
      </c>
      <c r="L33" s="308"/>
      <c r="M33" s="308" t="s">
        <v>322</v>
      </c>
      <c r="N33" s="308"/>
      <c r="O33" s="308" t="s">
        <v>321</v>
      </c>
      <c r="P33" s="308"/>
      <c r="Q33" s="308" t="s">
        <v>322</v>
      </c>
      <c r="R33" s="308"/>
    </row>
    <row r="34" spans="10:18" s="82" customFormat="1" hidden="1" x14ac:dyDescent="0.25">
      <c r="K34" s="83" t="s">
        <v>47</v>
      </c>
      <c r="L34" s="83" t="s">
        <v>48</v>
      </c>
      <c r="M34" s="83" t="s">
        <v>49</v>
      </c>
      <c r="N34" s="83" t="s">
        <v>48</v>
      </c>
      <c r="O34" s="83" t="s">
        <v>49</v>
      </c>
      <c r="P34" s="83" t="s">
        <v>48</v>
      </c>
      <c r="Q34" s="83" t="s">
        <v>47</v>
      </c>
      <c r="R34" s="83" t="s">
        <v>48</v>
      </c>
    </row>
    <row r="35" spans="10:18" s="82" customFormat="1" hidden="1" x14ac:dyDescent="0.25">
      <c r="J35" s="84" t="s">
        <v>50</v>
      </c>
      <c r="K35" s="85">
        <v>13</v>
      </c>
      <c r="L35" s="86">
        <v>134719.81</v>
      </c>
      <c r="M35" s="85">
        <v>8</v>
      </c>
      <c r="N35" s="86">
        <v>195063.3</v>
      </c>
      <c r="O35" s="85">
        <v>0</v>
      </c>
      <c r="P35" s="145">
        <v>0</v>
      </c>
      <c r="Q35" s="85" t="s">
        <v>51</v>
      </c>
      <c r="R35" s="125" t="s">
        <v>51</v>
      </c>
    </row>
    <row r="36" spans="10:18" s="82" customFormat="1" hidden="1" x14ac:dyDescent="0.25">
      <c r="J36" s="84" t="s">
        <v>52</v>
      </c>
      <c r="K36" s="84">
        <v>13</v>
      </c>
      <c r="L36" s="84">
        <v>134719.81</v>
      </c>
      <c r="M36" s="85">
        <v>8</v>
      </c>
      <c r="N36" s="154">
        <v>195063.3</v>
      </c>
      <c r="O36" s="85">
        <v>0</v>
      </c>
      <c r="P36" s="85">
        <v>0</v>
      </c>
      <c r="Q36" s="84"/>
      <c r="R36" s="155"/>
    </row>
    <row r="37" spans="10:18" s="82" customFormat="1" hidden="1" x14ac:dyDescent="0.25">
      <c r="M37" s="91"/>
      <c r="N37" s="91"/>
      <c r="O37" s="91"/>
      <c r="P37" s="91"/>
      <c r="R37" s="89"/>
    </row>
    <row r="38" spans="10:18" s="82" customFormat="1" hidden="1" x14ac:dyDescent="0.25">
      <c r="M38" s="91"/>
      <c r="N38" s="91"/>
      <c r="O38" s="91"/>
      <c r="P38" s="91"/>
      <c r="R38" s="89"/>
    </row>
    <row r="39" spans="10:18" s="82" customFormat="1" hidden="1" x14ac:dyDescent="0.25">
      <c r="M39" s="91"/>
      <c r="N39" s="91"/>
      <c r="O39" s="91"/>
      <c r="P39" s="91"/>
      <c r="R39" s="89"/>
    </row>
    <row r="40" spans="10:18" s="82" customFormat="1" hidden="1" x14ac:dyDescent="0.25">
      <c r="M40" s="91"/>
      <c r="N40" s="91"/>
      <c r="O40" s="91"/>
      <c r="P40" s="91"/>
      <c r="R40" s="89"/>
    </row>
    <row r="41" spans="10:18" s="82" customFormat="1" hidden="1" x14ac:dyDescent="0.25">
      <c r="M41" s="91"/>
      <c r="N41" s="91"/>
      <c r="O41" s="91"/>
      <c r="P41" s="91"/>
      <c r="R41" s="89"/>
    </row>
    <row r="42" spans="10:18" s="82" customFormat="1" x14ac:dyDescent="0.25">
      <c r="M42" s="238" t="s">
        <v>45</v>
      </c>
      <c r="N42" s="239"/>
      <c r="O42" s="239" t="s">
        <v>46</v>
      </c>
      <c r="P42" s="265"/>
      <c r="R42" s="89"/>
    </row>
    <row r="43" spans="10:18" s="82" customFormat="1" x14ac:dyDescent="0.25">
      <c r="M43" s="83" t="s">
        <v>1211</v>
      </c>
      <c r="N43" s="83" t="s">
        <v>1210</v>
      </c>
      <c r="O43" s="83" t="s">
        <v>1211</v>
      </c>
      <c r="P43" s="83" t="s">
        <v>1210</v>
      </c>
      <c r="R43" s="89"/>
    </row>
    <row r="44" spans="10:18" s="82" customFormat="1" x14ac:dyDescent="0.25">
      <c r="L44" s="84" t="s">
        <v>50</v>
      </c>
      <c r="M44" s="126">
        <v>21</v>
      </c>
      <c r="N44" s="86">
        <v>329783.11</v>
      </c>
      <c r="O44" s="85" t="s">
        <v>51</v>
      </c>
      <c r="P44" s="125" t="s">
        <v>51</v>
      </c>
      <c r="R44" s="89"/>
    </row>
    <row r="45" spans="10:18" s="82" customFormat="1" x14ac:dyDescent="0.25">
      <c r="L45" s="84" t="s">
        <v>52</v>
      </c>
      <c r="M45" s="126"/>
      <c r="N45" s="86"/>
      <c r="O45" s="85"/>
      <c r="P45" s="125"/>
      <c r="R45" s="89"/>
    </row>
    <row r="46" spans="10:18" s="82" customFormat="1" x14ac:dyDescent="0.25"/>
    <row r="47" spans="10:18" s="82" customFormat="1" x14ac:dyDescent="0.25"/>
    <row r="48" spans="10:18" s="82" customFormat="1" x14ac:dyDescent="0.25"/>
    <row r="49" s="82" customFormat="1" x14ac:dyDescent="0.25"/>
    <row r="50" s="82" customFormat="1" x14ac:dyDescent="0.25"/>
    <row r="51" s="82" customFormat="1" x14ac:dyDescent="0.25"/>
    <row r="52" s="82" customFormat="1" x14ac:dyDescent="0.25"/>
    <row r="53" s="82" customFormat="1" x14ac:dyDescent="0.25"/>
    <row r="54" s="82" customFormat="1" x14ac:dyDescent="0.25"/>
  </sheetData>
  <mergeCells count="70">
    <mergeCell ref="F4:F5"/>
    <mergeCell ref="A4:A5"/>
    <mergeCell ref="B4:B5"/>
    <mergeCell ref="C4:C5"/>
    <mergeCell ref="D4:D5"/>
    <mergeCell ref="E4:E5"/>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A18:A19"/>
    <mergeCell ref="B18:B19"/>
    <mergeCell ref="C18:C19"/>
    <mergeCell ref="D18:D19"/>
    <mergeCell ref="E18:E19"/>
    <mergeCell ref="F18:F19"/>
    <mergeCell ref="G18:G19"/>
    <mergeCell ref="J18:J19"/>
    <mergeCell ref="K12:K13"/>
    <mergeCell ref="L12:L13"/>
    <mergeCell ref="M12:M13"/>
    <mergeCell ref="N12:N13"/>
    <mergeCell ref="O12:O13"/>
    <mergeCell ref="P12:P13"/>
    <mergeCell ref="Q33:R33"/>
    <mergeCell ref="Q18:Q19"/>
    <mergeCell ref="R18:R19"/>
    <mergeCell ref="K32:N32"/>
    <mergeCell ref="O32:R32"/>
    <mergeCell ref="K18:K19"/>
    <mergeCell ref="L18:L19"/>
    <mergeCell ref="M18:M19"/>
    <mergeCell ref="N18:N19"/>
    <mergeCell ref="O18:O19"/>
    <mergeCell ref="P18:P19"/>
    <mergeCell ref="M42:N42"/>
    <mergeCell ref="O42:P42"/>
    <mergeCell ref="K33:L33"/>
    <mergeCell ref="M33:N33"/>
    <mergeCell ref="O33:P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2:AMJ37"/>
  <sheetViews>
    <sheetView topLeftCell="F22" zoomScale="80" zoomScaleNormal="80" workbookViewId="0">
      <selection activeCell="L36" sqref="L36:L3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2.5703125" customWidth="1"/>
    <col min="12" max="12" width="14.5703125" customWidth="1"/>
    <col min="13" max="16" width="14.7109375" customWidth="1"/>
    <col min="17" max="17" width="16.7109375" customWidth="1"/>
    <col min="18" max="18" width="15.7109375" customWidth="1"/>
    <col min="19" max="257" width="9.28515625" customWidth="1"/>
    <col min="258" max="258" width="5" customWidth="1"/>
    <col min="259" max="259" width="10.28515625" customWidth="1"/>
    <col min="260" max="260" width="10.5703125" customWidth="1"/>
    <col min="261" max="261" width="9.42578125" customWidth="1"/>
    <col min="262" max="262" width="24.28515625" customWidth="1"/>
    <col min="263" max="263" width="63.5703125" customWidth="1"/>
    <col min="264" max="264" width="61.5703125" customWidth="1"/>
    <col min="265" max="265" width="37.5703125" customWidth="1"/>
    <col min="266" max="266" width="30" customWidth="1"/>
    <col min="267" max="267" width="35.28515625" customWidth="1"/>
    <col min="268" max="268" width="27.7109375" customWidth="1"/>
    <col min="269" max="269" width="20.42578125" customWidth="1"/>
    <col min="270" max="270" width="11.140625" customWidth="1"/>
    <col min="271" max="271" width="12.5703125" customWidth="1"/>
    <col min="272" max="272" width="15.7109375" customWidth="1"/>
    <col min="273" max="273" width="9.5703125" customWidth="1"/>
    <col min="274" max="513" width="9.28515625" customWidth="1"/>
    <col min="514" max="514" width="5" customWidth="1"/>
    <col min="515" max="515" width="10.28515625" customWidth="1"/>
    <col min="516" max="516" width="10.5703125" customWidth="1"/>
    <col min="517" max="517" width="9.42578125" customWidth="1"/>
    <col min="518" max="518" width="24.28515625" customWidth="1"/>
    <col min="519" max="519" width="63.5703125" customWidth="1"/>
    <col min="520" max="520" width="61.5703125" customWidth="1"/>
    <col min="521" max="521" width="37.5703125" customWidth="1"/>
    <col min="522" max="522" width="30" customWidth="1"/>
    <col min="523" max="523" width="35.28515625" customWidth="1"/>
    <col min="524" max="524" width="27.7109375" customWidth="1"/>
    <col min="525" max="525" width="20.42578125" customWidth="1"/>
    <col min="526" max="526" width="11.140625" customWidth="1"/>
    <col min="527" max="527" width="12.5703125" customWidth="1"/>
    <col min="528" max="528" width="15.7109375" customWidth="1"/>
    <col min="529" max="529" width="9.5703125" customWidth="1"/>
    <col min="530" max="769" width="9.28515625" customWidth="1"/>
    <col min="770" max="770" width="5" customWidth="1"/>
    <col min="771" max="771" width="10.28515625" customWidth="1"/>
    <col min="772" max="772" width="10.5703125" customWidth="1"/>
    <col min="773" max="773" width="9.42578125" customWidth="1"/>
    <col min="774" max="774" width="24.28515625" customWidth="1"/>
    <col min="775" max="775" width="63.5703125" customWidth="1"/>
    <col min="776" max="776" width="61.5703125" customWidth="1"/>
    <col min="777" max="777" width="37.5703125" customWidth="1"/>
    <col min="778" max="778" width="30" customWidth="1"/>
    <col min="779" max="779" width="35.28515625" customWidth="1"/>
    <col min="780" max="780" width="27.7109375" customWidth="1"/>
    <col min="781" max="781" width="20.42578125" customWidth="1"/>
    <col min="782" max="782" width="11.140625" customWidth="1"/>
    <col min="783" max="783" width="12.5703125" customWidth="1"/>
    <col min="784" max="784" width="15.7109375" customWidth="1"/>
    <col min="785" max="785" width="9.5703125" customWidth="1"/>
    <col min="786" max="1024" width="9.28515625" customWidth="1"/>
  </cols>
  <sheetData>
    <row r="2" spans="1:18" x14ac:dyDescent="0.25">
      <c r="A2" s="1" t="s">
        <v>1239</v>
      </c>
    </row>
    <row r="4" spans="1:18" s="33" customFormat="1" ht="47.25" customHeight="1" x14ac:dyDescent="0.25">
      <c r="A4" s="361" t="s">
        <v>0</v>
      </c>
      <c r="B4" s="363" t="s">
        <v>1</v>
      </c>
      <c r="C4" s="363" t="s">
        <v>2</v>
      </c>
      <c r="D4" s="363" t="s">
        <v>3</v>
      </c>
      <c r="E4" s="361" t="s">
        <v>4</v>
      </c>
      <c r="F4" s="361" t="s">
        <v>5</v>
      </c>
      <c r="G4" s="361" t="s">
        <v>6</v>
      </c>
      <c r="H4" s="363" t="s">
        <v>7</v>
      </c>
      <c r="I4" s="363"/>
      <c r="J4" s="361" t="s">
        <v>111</v>
      </c>
      <c r="K4" s="248" t="s">
        <v>67</v>
      </c>
      <c r="L4" s="291"/>
      <c r="M4" s="364" t="s">
        <v>579</v>
      </c>
      <c r="N4" s="364"/>
      <c r="O4" s="364" t="s">
        <v>580</v>
      </c>
      <c r="P4" s="364"/>
      <c r="Q4" s="361" t="s">
        <v>8</v>
      </c>
      <c r="R4" s="362" t="s">
        <v>9</v>
      </c>
    </row>
    <row r="5" spans="1:18" s="33" customFormat="1" x14ac:dyDescent="0.2">
      <c r="A5" s="361"/>
      <c r="B5" s="363"/>
      <c r="C5" s="363"/>
      <c r="D5" s="363"/>
      <c r="E5" s="361"/>
      <c r="F5" s="361"/>
      <c r="G5" s="361"/>
      <c r="H5" s="34" t="s">
        <v>10</v>
      </c>
      <c r="I5" s="34" t="s">
        <v>11</v>
      </c>
      <c r="J5" s="361"/>
      <c r="K5" s="35">
        <v>2016</v>
      </c>
      <c r="L5" s="35">
        <v>2017</v>
      </c>
      <c r="M5" s="35">
        <v>2016</v>
      </c>
      <c r="N5" s="35">
        <v>2017</v>
      </c>
      <c r="O5" s="35">
        <v>2016</v>
      </c>
      <c r="P5" s="35">
        <v>2017</v>
      </c>
      <c r="Q5" s="361"/>
      <c r="R5" s="362"/>
    </row>
    <row r="6" spans="1:18" s="33" customFormat="1" x14ac:dyDescent="0.2">
      <c r="A6" s="36" t="s">
        <v>12</v>
      </c>
      <c r="B6" s="34" t="s">
        <v>13</v>
      </c>
      <c r="C6" s="34" t="s">
        <v>14</v>
      </c>
      <c r="D6" s="34" t="s">
        <v>15</v>
      </c>
      <c r="E6" s="36" t="s">
        <v>16</v>
      </c>
      <c r="F6" s="36" t="s">
        <v>17</v>
      </c>
      <c r="G6" s="36" t="s">
        <v>18</v>
      </c>
      <c r="H6" s="34" t="s">
        <v>19</v>
      </c>
      <c r="I6" s="34" t="s">
        <v>20</v>
      </c>
      <c r="J6" s="36" t="s">
        <v>21</v>
      </c>
      <c r="K6" s="35" t="s">
        <v>22</v>
      </c>
      <c r="L6" s="35" t="s">
        <v>23</v>
      </c>
      <c r="M6" s="35" t="s">
        <v>24</v>
      </c>
      <c r="N6" s="35" t="s">
        <v>25</v>
      </c>
      <c r="O6" s="37" t="s">
        <v>26</v>
      </c>
      <c r="P6" s="37" t="s">
        <v>27</v>
      </c>
      <c r="Q6" s="36" t="s">
        <v>28</v>
      </c>
      <c r="R6" s="38" t="s">
        <v>29</v>
      </c>
    </row>
    <row r="7" spans="1:18" s="4" customFormat="1" ht="102" customHeight="1" x14ac:dyDescent="0.25">
      <c r="A7" s="157">
        <v>1</v>
      </c>
      <c r="B7" s="157">
        <v>1</v>
      </c>
      <c r="C7" s="157">
        <v>4</v>
      </c>
      <c r="D7" s="157">
        <v>2</v>
      </c>
      <c r="E7" s="157" t="s">
        <v>581</v>
      </c>
      <c r="F7" s="157" t="s">
        <v>582</v>
      </c>
      <c r="G7" s="157" t="s">
        <v>56</v>
      </c>
      <c r="H7" s="157" t="s">
        <v>140</v>
      </c>
      <c r="I7" s="157">
        <v>40</v>
      </c>
      <c r="J7" s="157" t="s">
        <v>583</v>
      </c>
      <c r="K7" s="157" t="s">
        <v>31</v>
      </c>
      <c r="L7" s="157"/>
      <c r="M7" s="158">
        <v>2214</v>
      </c>
      <c r="N7" s="159"/>
      <c r="O7" s="160">
        <v>2214</v>
      </c>
      <c r="P7" s="160"/>
      <c r="Q7" s="161" t="s">
        <v>584</v>
      </c>
      <c r="R7" s="157" t="s">
        <v>585</v>
      </c>
    </row>
    <row r="8" spans="1:18" s="4" customFormat="1" ht="207" customHeight="1" x14ac:dyDescent="0.25">
      <c r="A8" s="157">
        <v>2</v>
      </c>
      <c r="B8" s="157">
        <v>4</v>
      </c>
      <c r="C8" s="157">
        <v>4</v>
      </c>
      <c r="D8" s="157">
        <v>5</v>
      </c>
      <c r="E8" s="157" t="s">
        <v>586</v>
      </c>
      <c r="F8" s="157" t="s">
        <v>587</v>
      </c>
      <c r="G8" s="157" t="s">
        <v>588</v>
      </c>
      <c r="H8" s="157" t="s">
        <v>140</v>
      </c>
      <c r="I8" s="157">
        <v>50</v>
      </c>
      <c r="J8" s="157" t="s">
        <v>589</v>
      </c>
      <c r="K8" s="157" t="s">
        <v>31</v>
      </c>
      <c r="L8" s="157"/>
      <c r="M8" s="158">
        <v>37078.36</v>
      </c>
      <c r="N8" s="159"/>
      <c r="O8" s="160">
        <v>37078.36</v>
      </c>
      <c r="P8" s="160"/>
      <c r="Q8" s="161" t="s">
        <v>584</v>
      </c>
      <c r="R8" s="157" t="s">
        <v>585</v>
      </c>
    </row>
    <row r="9" spans="1:18" s="4" customFormat="1" ht="195" x14ac:dyDescent="0.25">
      <c r="A9" s="157">
        <v>3</v>
      </c>
      <c r="B9" s="157">
        <v>4</v>
      </c>
      <c r="C9" s="157">
        <v>4</v>
      </c>
      <c r="D9" s="157">
        <v>5</v>
      </c>
      <c r="E9" s="157" t="s">
        <v>590</v>
      </c>
      <c r="F9" s="157" t="s">
        <v>591</v>
      </c>
      <c r="G9" s="157" t="s">
        <v>592</v>
      </c>
      <c r="H9" s="157" t="s">
        <v>593</v>
      </c>
      <c r="I9" s="157">
        <v>50</v>
      </c>
      <c r="J9" s="157" t="s">
        <v>589</v>
      </c>
      <c r="K9" s="157"/>
      <c r="L9" s="157" t="s">
        <v>31</v>
      </c>
      <c r="M9" s="158"/>
      <c r="N9" s="159">
        <v>28398.080000000002</v>
      </c>
      <c r="O9" s="160"/>
      <c r="P9" s="160">
        <v>28398.080000000002</v>
      </c>
      <c r="Q9" s="162" t="s">
        <v>584</v>
      </c>
      <c r="R9" s="163" t="s">
        <v>585</v>
      </c>
    </row>
    <row r="10" spans="1:18" s="4" customFormat="1" ht="150" customHeight="1" x14ac:dyDescent="0.25">
      <c r="A10" s="157">
        <v>4</v>
      </c>
      <c r="B10" s="157">
        <v>1</v>
      </c>
      <c r="C10" s="157">
        <v>4</v>
      </c>
      <c r="D10" s="157">
        <v>2</v>
      </c>
      <c r="E10" s="157" t="s">
        <v>594</v>
      </c>
      <c r="F10" s="157" t="s">
        <v>595</v>
      </c>
      <c r="G10" s="157" t="s">
        <v>56</v>
      </c>
      <c r="H10" s="157" t="s">
        <v>140</v>
      </c>
      <c r="I10" s="157">
        <v>65</v>
      </c>
      <c r="J10" s="157" t="s">
        <v>596</v>
      </c>
      <c r="K10" s="157"/>
      <c r="L10" s="157" t="s">
        <v>31</v>
      </c>
      <c r="M10" s="158"/>
      <c r="N10" s="159">
        <v>8927.25</v>
      </c>
      <c r="O10" s="160"/>
      <c r="P10" s="160">
        <v>8927.25</v>
      </c>
      <c r="Q10" s="164" t="s">
        <v>584</v>
      </c>
      <c r="R10" s="164" t="s">
        <v>585</v>
      </c>
    </row>
    <row r="11" spans="1:18" s="4" customFormat="1" ht="120" x14ac:dyDescent="0.25">
      <c r="A11" s="157">
        <v>5</v>
      </c>
      <c r="B11" s="163">
        <v>1</v>
      </c>
      <c r="C11" s="163">
        <v>4</v>
      </c>
      <c r="D11" s="163">
        <v>2</v>
      </c>
      <c r="E11" s="163" t="s">
        <v>597</v>
      </c>
      <c r="F11" s="163" t="s">
        <v>598</v>
      </c>
      <c r="G11" s="163" t="s">
        <v>599</v>
      </c>
      <c r="H11" s="163" t="s">
        <v>600</v>
      </c>
      <c r="I11" s="163">
        <v>8</v>
      </c>
      <c r="J11" s="163" t="s">
        <v>601</v>
      </c>
      <c r="K11" s="163" t="s">
        <v>31</v>
      </c>
      <c r="L11" s="163" t="s">
        <v>31</v>
      </c>
      <c r="M11" s="165"/>
      <c r="N11" s="166">
        <v>50628.03</v>
      </c>
      <c r="O11" s="160"/>
      <c r="P11" s="160">
        <v>50628.03</v>
      </c>
      <c r="Q11" s="164" t="s">
        <v>584</v>
      </c>
      <c r="R11" s="164" t="s">
        <v>585</v>
      </c>
    </row>
    <row r="12" spans="1:18" s="4" customFormat="1" ht="120" x14ac:dyDescent="0.25">
      <c r="A12" s="157">
        <v>6</v>
      </c>
      <c r="B12" s="157">
        <v>1</v>
      </c>
      <c r="C12" s="157">
        <v>4</v>
      </c>
      <c r="D12" s="157">
        <v>2</v>
      </c>
      <c r="E12" s="157" t="s">
        <v>602</v>
      </c>
      <c r="F12" s="157" t="s">
        <v>603</v>
      </c>
      <c r="G12" s="157" t="s">
        <v>56</v>
      </c>
      <c r="H12" s="157" t="s">
        <v>140</v>
      </c>
      <c r="I12" s="157">
        <v>55</v>
      </c>
      <c r="J12" s="157" t="s">
        <v>604</v>
      </c>
      <c r="K12" s="157" t="s">
        <v>31</v>
      </c>
      <c r="L12" s="157"/>
      <c r="M12" s="158">
        <v>7449.75</v>
      </c>
      <c r="N12" s="159"/>
      <c r="O12" s="160">
        <v>7449.75</v>
      </c>
      <c r="P12" s="160"/>
      <c r="Q12" s="164" t="s">
        <v>584</v>
      </c>
      <c r="R12" s="164" t="s">
        <v>585</v>
      </c>
    </row>
    <row r="13" spans="1:18" s="4" customFormat="1" ht="180" customHeight="1" x14ac:dyDescent="0.25">
      <c r="A13" s="157">
        <v>7</v>
      </c>
      <c r="B13" s="157">
        <v>1</v>
      </c>
      <c r="C13" s="157">
        <v>4</v>
      </c>
      <c r="D13" s="157">
        <v>2</v>
      </c>
      <c r="E13" s="157" t="s">
        <v>605</v>
      </c>
      <c r="F13" s="157" t="s">
        <v>606</v>
      </c>
      <c r="G13" s="157" t="s">
        <v>56</v>
      </c>
      <c r="H13" s="157" t="s">
        <v>140</v>
      </c>
      <c r="I13" s="157">
        <v>55</v>
      </c>
      <c r="J13" s="157" t="s">
        <v>607</v>
      </c>
      <c r="K13" s="157" t="s">
        <v>31</v>
      </c>
      <c r="L13" s="157"/>
      <c r="M13" s="158">
        <v>7449.75</v>
      </c>
      <c r="N13" s="159"/>
      <c r="O13" s="160">
        <v>7449.75</v>
      </c>
      <c r="P13" s="160"/>
      <c r="Q13" s="164" t="s">
        <v>584</v>
      </c>
      <c r="R13" s="164" t="s">
        <v>585</v>
      </c>
    </row>
    <row r="14" spans="1:18" s="4" customFormat="1" ht="135" x14ac:dyDescent="0.25">
      <c r="A14" s="164">
        <v>8</v>
      </c>
      <c r="B14" s="167">
        <v>1</v>
      </c>
      <c r="C14" s="157">
        <v>4</v>
      </c>
      <c r="D14" s="157">
        <v>2</v>
      </c>
      <c r="E14" s="157" t="s">
        <v>608</v>
      </c>
      <c r="F14" s="157" t="s">
        <v>609</v>
      </c>
      <c r="G14" s="157" t="s">
        <v>94</v>
      </c>
      <c r="H14" s="157" t="s">
        <v>140</v>
      </c>
      <c r="I14" s="157">
        <v>55</v>
      </c>
      <c r="J14" s="157" t="s">
        <v>610</v>
      </c>
      <c r="K14" s="157"/>
      <c r="L14" s="157" t="s">
        <v>31</v>
      </c>
      <c r="M14" s="165"/>
      <c r="N14" s="166">
        <v>8049.75</v>
      </c>
      <c r="O14" s="160"/>
      <c r="P14" s="160">
        <v>8049.75</v>
      </c>
      <c r="Q14" s="164" t="s">
        <v>584</v>
      </c>
      <c r="R14" s="164" t="s">
        <v>585</v>
      </c>
    </row>
    <row r="15" spans="1:18" s="4" customFormat="1" ht="303" customHeight="1" x14ac:dyDescent="0.25">
      <c r="A15" s="164">
        <v>9</v>
      </c>
      <c r="B15" s="167">
        <v>1</v>
      </c>
      <c r="C15" s="157">
        <v>4</v>
      </c>
      <c r="D15" s="157">
        <v>2</v>
      </c>
      <c r="E15" s="157" t="s">
        <v>611</v>
      </c>
      <c r="F15" s="168" t="s">
        <v>1212</v>
      </c>
      <c r="G15" s="169" t="s">
        <v>612</v>
      </c>
      <c r="H15" s="157" t="s">
        <v>140</v>
      </c>
      <c r="I15" s="157">
        <v>40</v>
      </c>
      <c r="J15" s="170" t="s">
        <v>613</v>
      </c>
      <c r="K15" s="157"/>
      <c r="L15" s="171" t="s">
        <v>31</v>
      </c>
      <c r="M15" s="160"/>
      <c r="N15" s="160">
        <v>18503.27</v>
      </c>
      <c r="O15" s="160"/>
      <c r="P15" s="160">
        <v>18503.27</v>
      </c>
      <c r="Q15" s="164" t="s">
        <v>584</v>
      </c>
      <c r="R15" s="164" t="s">
        <v>585</v>
      </c>
    </row>
    <row r="16" spans="1:18" s="4" customFormat="1" ht="152.25" customHeight="1" x14ac:dyDescent="0.25">
      <c r="A16" s="164">
        <v>10</v>
      </c>
      <c r="B16" s="167">
        <v>1</v>
      </c>
      <c r="C16" s="157">
        <v>4</v>
      </c>
      <c r="D16" s="157">
        <v>2</v>
      </c>
      <c r="E16" s="157" t="s">
        <v>614</v>
      </c>
      <c r="F16" s="157" t="s">
        <v>615</v>
      </c>
      <c r="G16" s="169" t="s">
        <v>612</v>
      </c>
      <c r="H16" s="157" t="s">
        <v>140</v>
      </c>
      <c r="I16" s="157">
        <v>40</v>
      </c>
      <c r="J16" s="170" t="s">
        <v>616</v>
      </c>
      <c r="K16" s="157"/>
      <c r="L16" s="171" t="s">
        <v>31</v>
      </c>
      <c r="M16" s="160"/>
      <c r="N16" s="160">
        <v>18503.27</v>
      </c>
      <c r="O16" s="160"/>
      <c r="P16" s="160">
        <v>18503.27</v>
      </c>
      <c r="Q16" s="164" t="s">
        <v>584</v>
      </c>
      <c r="R16" s="164" t="s">
        <v>585</v>
      </c>
    </row>
    <row r="17" spans="1:1024" s="4" customFormat="1" ht="290.25" customHeight="1" x14ac:dyDescent="0.25">
      <c r="A17" s="164">
        <v>11</v>
      </c>
      <c r="B17" s="167">
        <v>1</v>
      </c>
      <c r="C17" s="157">
        <v>4</v>
      </c>
      <c r="D17" s="157">
        <v>2</v>
      </c>
      <c r="E17" s="157" t="s">
        <v>617</v>
      </c>
      <c r="F17" s="157" t="s">
        <v>1213</v>
      </c>
      <c r="G17" s="157" t="s">
        <v>618</v>
      </c>
      <c r="H17" s="157" t="s">
        <v>140</v>
      </c>
      <c r="I17" s="157">
        <v>50</v>
      </c>
      <c r="J17" s="170" t="s">
        <v>619</v>
      </c>
      <c r="K17" s="157"/>
      <c r="L17" s="171" t="s">
        <v>31</v>
      </c>
      <c r="M17" s="160"/>
      <c r="N17" s="160">
        <v>38773.58</v>
      </c>
      <c r="O17" s="160"/>
      <c r="P17" s="160">
        <v>38773.58</v>
      </c>
      <c r="Q17" s="164" t="s">
        <v>584</v>
      </c>
      <c r="R17" s="164" t="s">
        <v>585</v>
      </c>
    </row>
    <row r="18" spans="1:1024" s="4" customFormat="1" ht="409.5" x14ac:dyDescent="0.25">
      <c r="A18" s="164">
        <v>12</v>
      </c>
      <c r="B18" s="167">
        <v>1</v>
      </c>
      <c r="C18" s="157">
        <v>4</v>
      </c>
      <c r="D18" s="157">
        <v>5</v>
      </c>
      <c r="E18" s="157" t="s">
        <v>620</v>
      </c>
      <c r="F18" s="180" t="s">
        <v>1214</v>
      </c>
      <c r="G18" s="168" t="s">
        <v>621</v>
      </c>
      <c r="H18" s="157" t="s">
        <v>593</v>
      </c>
      <c r="I18" s="157" t="s">
        <v>622</v>
      </c>
      <c r="J18" s="170" t="s">
        <v>623</v>
      </c>
      <c r="K18" s="157" t="s">
        <v>34</v>
      </c>
      <c r="L18" s="171" t="s">
        <v>31</v>
      </c>
      <c r="M18" s="172"/>
      <c r="N18" s="172">
        <v>36325.68</v>
      </c>
      <c r="O18" s="172"/>
      <c r="P18" s="172">
        <v>36325.68</v>
      </c>
      <c r="Q18" s="164" t="s">
        <v>584</v>
      </c>
      <c r="R18" s="164" t="s">
        <v>585</v>
      </c>
    </row>
    <row r="19" spans="1:1024" s="4" customFormat="1" ht="243" customHeight="1" x14ac:dyDescent="0.25">
      <c r="A19" s="93">
        <v>13</v>
      </c>
      <c r="B19" s="173">
        <v>1</v>
      </c>
      <c r="C19" s="174">
        <v>4</v>
      </c>
      <c r="D19" s="174">
        <v>5</v>
      </c>
      <c r="E19" s="104" t="s">
        <v>624</v>
      </c>
      <c r="F19" s="175" t="s">
        <v>625</v>
      </c>
      <c r="G19" s="174" t="s">
        <v>626</v>
      </c>
      <c r="H19" s="176" t="s">
        <v>593</v>
      </c>
      <c r="I19" s="174" t="s">
        <v>627</v>
      </c>
      <c r="J19" s="104" t="s">
        <v>628</v>
      </c>
      <c r="K19" s="177"/>
      <c r="L19" s="178" t="s">
        <v>30</v>
      </c>
      <c r="M19" s="108"/>
      <c r="N19" s="92">
        <v>14560.81</v>
      </c>
      <c r="O19" s="108"/>
      <c r="P19" s="92">
        <v>14560.81</v>
      </c>
      <c r="Q19" s="93" t="s">
        <v>629</v>
      </c>
      <c r="R19" s="164" t="s">
        <v>630</v>
      </c>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6"/>
      <c r="FU19" s="156"/>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56"/>
      <c r="GV19" s="156"/>
      <c r="GW19" s="156"/>
      <c r="GX19" s="156"/>
      <c r="GY19" s="156"/>
      <c r="GZ19" s="156"/>
      <c r="HA19" s="156"/>
      <c r="HB19" s="156"/>
      <c r="HC19" s="156"/>
      <c r="HD19" s="156"/>
      <c r="HE19" s="156"/>
      <c r="HF19" s="156"/>
      <c r="HG19" s="156"/>
      <c r="HH19" s="156"/>
      <c r="HI19" s="156"/>
      <c r="HJ19" s="156"/>
      <c r="HK19" s="156"/>
      <c r="HL19" s="156"/>
      <c r="HM19" s="156"/>
      <c r="HN19" s="156"/>
      <c r="HO19" s="156"/>
      <c r="HP19" s="156"/>
      <c r="HQ19" s="156"/>
      <c r="HR19" s="156"/>
      <c r="HS19" s="156"/>
      <c r="HT19" s="156"/>
      <c r="HU19" s="156"/>
      <c r="HV19" s="156"/>
      <c r="HW19" s="156"/>
      <c r="HX19" s="156"/>
      <c r="HY19" s="156"/>
      <c r="HZ19" s="156"/>
      <c r="IA19" s="156"/>
      <c r="IB19" s="156"/>
      <c r="IC19" s="156"/>
      <c r="ID19" s="156"/>
      <c r="IE19" s="156"/>
      <c r="IF19" s="156"/>
      <c r="IG19" s="156"/>
      <c r="IH19" s="156"/>
      <c r="II19" s="156"/>
      <c r="IJ19" s="156"/>
      <c r="IK19" s="156"/>
      <c r="IL19" s="156"/>
      <c r="IM19" s="156"/>
      <c r="IN19" s="156"/>
      <c r="IO19" s="156"/>
      <c r="IP19" s="156"/>
      <c r="IQ19" s="156"/>
      <c r="IR19" s="156"/>
      <c r="IS19" s="156"/>
      <c r="IT19" s="156"/>
      <c r="IU19" s="156"/>
      <c r="IV19" s="156"/>
      <c r="IW19" s="156"/>
      <c r="IX19" s="156"/>
      <c r="IY19" s="156"/>
      <c r="IZ19" s="156"/>
      <c r="JA19" s="156"/>
      <c r="JB19" s="156"/>
      <c r="JC19" s="156"/>
      <c r="JD19" s="156"/>
      <c r="JE19" s="156"/>
      <c r="JF19" s="156"/>
      <c r="JG19" s="156"/>
      <c r="JH19" s="156"/>
      <c r="JI19" s="156"/>
      <c r="JJ19" s="156"/>
      <c r="JK19" s="156"/>
      <c r="JL19" s="156"/>
      <c r="JM19" s="156"/>
      <c r="JN19" s="156"/>
      <c r="JO19" s="156"/>
      <c r="JP19" s="156"/>
      <c r="JQ19" s="156"/>
      <c r="JR19" s="156"/>
      <c r="JS19" s="156"/>
      <c r="JT19" s="156"/>
      <c r="JU19" s="156"/>
      <c r="JV19" s="156"/>
      <c r="JW19" s="156"/>
      <c r="JX19" s="156"/>
      <c r="JY19" s="156"/>
      <c r="JZ19" s="156"/>
      <c r="KA19" s="156"/>
      <c r="KB19" s="156"/>
      <c r="KC19" s="156"/>
      <c r="KD19" s="156"/>
      <c r="KE19" s="156"/>
      <c r="KF19" s="156"/>
      <c r="KG19" s="156"/>
      <c r="KH19" s="156"/>
      <c r="KI19" s="156"/>
      <c r="KJ19" s="156"/>
      <c r="KK19" s="156"/>
      <c r="KL19" s="156"/>
      <c r="KM19" s="156"/>
      <c r="KN19" s="156"/>
      <c r="KO19" s="156"/>
      <c r="KP19" s="156"/>
      <c r="KQ19" s="156"/>
      <c r="KR19" s="156"/>
      <c r="KS19" s="156"/>
      <c r="KT19" s="156"/>
      <c r="KU19" s="156"/>
      <c r="KV19" s="156"/>
      <c r="KW19" s="156"/>
      <c r="KX19" s="156"/>
      <c r="KY19" s="156"/>
      <c r="KZ19" s="156"/>
      <c r="LA19" s="156"/>
      <c r="LB19" s="156"/>
      <c r="LC19" s="156"/>
      <c r="LD19" s="156"/>
      <c r="LE19" s="156"/>
      <c r="LF19" s="156"/>
      <c r="LG19" s="156"/>
      <c r="LH19" s="156"/>
      <c r="LI19" s="156"/>
      <c r="LJ19" s="156"/>
      <c r="LK19" s="156"/>
      <c r="LL19" s="156"/>
      <c r="LM19" s="156"/>
      <c r="LN19" s="156"/>
      <c r="LO19" s="156"/>
      <c r="LP19" s="156"/>
      <c r="LQ19" s="156"/>
      <c r="LR19" s="156"/>
      <c r="LS19" s="156"/>
      <c r="LT19" s="156"/>
      <c r="LU19" s="156"/>
      <c r="LV19" s="156"/>
      <c r="LW19" s="156"/>
      <c r="LX19" s="156"/>
      <c r="LY19" s="156"/>
      <c r="LZ19" s="156"/>
      <c r="MA19" s="156"/>
      <c r="MB19" s="156"/>
      <c r="MC19" s="156"/>
      <c r="MD19" s="156"/>
      <c r="ME19" s="156"/>
      <c r="MF19" s="156"/>
      <c r="MG19" s="156"/>
      <c r="MH19" s="156"/>
      <c r="MI19" s="156"/>
      <c r="MJ19" s="156"/>
      <c r="MK19" s="156"/>
      <c r="ML19" s="156"/>
      <c r="MM19" s="156"/>
      <c r="MN19" s="156"/>
      <c r="MO19" s="156"/>
      <c r="MP19" s="156"/>
      <c r="MQ19" s="156"/>
      <c r="MR19" s="156"/>
      <c r="MS19" s="156"/>
      <c r="MT19" s="156"/>
      <c r="MU19" s="156"/>
      <c r="MV19" s="156"/>
      <c r="MW19" s="156"/>
      <c r="MX19" s="156"/>
      <c r="MY19" s="156"/>
      <c r="MZ19" s="156"/>
      <c r="NA19" s="156"/>
      <c r="NB19" s="156"/>
      <c r="NC19" s="156"/>
      <c r="ND19" s="156"/>
      <c r="NE19" s="156"/>
      <c r="NF19" s="156"/>
      <c r="NG19" s="156"/>
      <c r="NH19" s="156"/>
      <c r="NI19" s="156"/>
      <c r="NJ19" s="156"/>
      <c r="NK19" s="156"/>
      <c r="NL19" s="156"/>
      <c r="NM19" s="156"/>
      <c r="NN19" s="156"/>
      <c r="NO19" s="156"/>
      <c r="NP19" s="156"/>
      <c r="NQ19" s="156"/>
      <c r="NR19" s="156"/>
      <c r="NS19" s="156"/>
      <c r="NT19" s="156"/>
      <c r="NU19" s="156"/>
      <c r="NV19" s="156"/>
      <c r="NW19" s="156"/>
      <c r="NX19" s="156"/>
      <c r="NY19" s="156"/>
      <c r="NZ19" s="156"/>
      <c r="OA19" s="156"/>
      <c r="OB19" s="156"/>
      <c r="OC19" s="156"/>
      <c r="OD19" s="156"/>
      <c r="OE19" s="156"/>
      <c r="OF19" s="156"/>
      <c r="OG19" s="156"/>
      <c r="OH19" s="156"/>
      <c r="OI19" s="156"/>
      <c r="OJ19" s="156"/>
      <c r="OK19" s="156"/>
      <c r="OL19" s="156"/>
      <c r="OM19" s="156"/>
      <c r="ON19" s="156"/>
      <c r="OO19" s="156"/>
      <c r="OP19" s="156"/>
      <c r="OQ19" s="156"/>
      <c r="OR19" s="156"/>
      <c r="OS19" s="156"/>
      <c r="OT19" s="156"/>
      <c r="OU19" s="156"/>
      <c r="OV19" s="156"/>
      <c r="OW19" s="156"/>
      <c r="OX19" s="156"/>
      <c r="OY19" s="156"/>
      <c r="OZ19" s="156"/>
      <c r="PA19" s="156"/>
      <c r="PB19" s="156"/>
      <c r="PC19" s="156"/>
      <c r="PD19" s="156"/>
      <c r="PE19" s="156"/>
      <c r="PF19" s="156"/>
      <c r="PG19" s="156"/>
      <c r="PH19" s="156"/>
      <c r="PI19" s="156"/>
      <c r="PJ19" s="156"/>
      <c r="PK19" s="156"/>
      <c r="PL19" s="156"/>
      <c r="PM19" s="156"/>
      <c r="PN19" s="156"/>
      <c r="PO19" s="156"/>
      <c r="PP19" s="156"/>
      <c r="PQ19" s="156"/>
      <c r="PR19" s="156"/>
      <c r="PS19" s="156"/>
      <c r="PT19" s="156"/>
      <c r="PU19" s="156"/>
      <c r="PV19" s="156"/>
      <c r="PW19" s="156"/>
      <c r="PX19" s="156"/>
      <c r="PY19" s="156"/>
      <c r="PZ19" s="156"/>
      <c r="QA19" s="156"/>
      <c r="QB19" s="156"/>
      <c r="QC19" s="156"/>
      <c r="QD19" s="156"/>
      <c r="QE19" s="156"/>
      <c r="QF19" s="156"/>
      <c r="QG19" s="156"/>
      <c r="QH19" s="156"/>
      <c r="QI19" s="156"/>
      <c r="QJ19" s="156"/>
      <c r="QK19" s="156"/>
      <c r="QL19" s="156"/>
      <c r="QM19" s="156"/>
      <c r="QN19" s="156"/>
      <c r="QO19" s="156"/>
      <c r="QP19" s="156"/>
      <c r="QQ19" s="156"/>
      <c r="QR19" s="156"/>
      <c r="QS19" s="156"/>
      <c r="QT19" s="156"/>
      <c r="QU19" s="156"/>
      <c r="QV19" s="156"/>
      <c r="QW19" s="156"/>
      <c r="QX19" s="156"/>
      <c r="QY19" s="156"/>
      <c r="QZ19" s="156"/>
      <c r="RA19" s="156"/>
      <c r="RB19" s="156"/>
      <c r="RC19" s="156"/>
      <c r="RD19" s="156"/>
      <c r="RE19" s="156"/>
      <c r="RF19" s="156"/>
      <c r="RG19" s="156"/>
      <c r="RH19" s="156"/>
      <c r="RI19" s="156"/>
      <c r="RJ19" s="156"/>
      <c r="RK19" s="156"/>
      <c r="RL19" s="156"/>
      <c r="RM19" s="156"/>
      <c r="RN19" s="156"/>
      <c r="RO19" s="156"/>
      <c r="RP19" s="156"/>
      <c r="RQ19" s="156"/>
      <c r="RR19" s="156"/>
      <c r="RS19" s="156"/>
      <c r="RT19" s="156"/>
      <c r="RU19" s="156"/>
      <c r="RV19" s="156"/>
      <c r="RW19" s="156"/>
      <c r="RX19" s="156"/>
      <c r="RY19" s="156"/>
      <c r="RZ19" s="156"/>
      <c r="SA19" s="156"/>
      <c r="SB19" s="156"/>
      <c r="SC19" s="156"/>
      <c r="SD19" s="156"/>
      <c r="SE19" s="156"/>
      <c r="SF19" s="156"/>
      <c r="SG19" s="156"/>
      <c r="SH19" s="156"/>
      <c r="SI19" s="156"/>
      <c r="SJ19" s="156"/>
      <c r="SK19" s="156"/>
      <c r="SL19" s="156"/>
      <c r="SM19" s="156"/>
      <c r="SN19" s="156"/>
      <c r="SO19" s="156"/>
      <c r="SP19" s="156"/>
      <c r="SQ19" s="156"/>
      <c r="SR19" s="156"/>
      <c r="SS19" s="156"/>
      <c r="ST19" s="156"/>
      <c r="SU19" s="156"/>
      <c r="SV19" s="156"/>
      <c r="SW19" s="156"/>
      <c r="SX19" s="156"/>
      <c r="SY19" s="156"/>
      <c r="SZ19" s="156"/>
      <c r="TA19" s="156"/>
      <c r="TB19" s="156"/>
      <c r="TC19" s="156"/>
      <c r="TD19" s="156"/>
      <c r="TE19" s="156"/>
      <c r="TF19" s="156"/>
      <c r="TG19" s="156"/>
      <c r="TH19" s="156"/>
      <c r="TI19" s="156"/>
      <c r="TJ19" s="156"/>
      <c r="TK19" s="156"/>
      <c r="TL19" s="156"/>
      <c r="TM19" s="156"/>
      <c r="TN19" s="156"/>
      <c r="TO19" s="156"/>
      <c r="TP19" s="156"/>
      <c r="TQ19" s="156"/>
      <c r="TR19" s="156"/>
      <c r="TS19" s="156"/>
      <c r="TT19" s="156"/>
      <c r="TU19" s="156"/>
      <c r="TV19" s="156"/>
      <c r="TW19" s="156"/>
      <c r="TX19" s="156"/>
      <c r="TY19" s="156"/>
      <c r="TZ19" s="156"/>
      <c r="UA19" s="156"/>
      <c r="UB19" s="156"/>
      <c r="UC19" s="156"/>
      <c r="UD19" s="156"/>
      <c r="UE19" s="156"/>
      <c r="UF19" s="156"/>
      <c r="UG19" s="156"/>
      <c r="UH19" s="156"/>
      <c r="UI19" s="156"/>
      <c r="UJ19" s="156"/>
      <c r="UK19" s="156"/>
      <c r="UL19" s="156"/>
      <c r="UM19" s="156"/>
      <c r="UN19" s="156"/>
      <c r="UO19" s="156"/>
      <c r="UP19" s="156"/>
      <c r="UQ19" s="156"/>
      <c r="UR19" s="156"/>
      <c r="US19" s="156"/>
      <c r="UT19" s="156"/>
      <c r="UU19" s="156"/>
      <c r="UV19" s="156"/>
      <c r="UW19" s="156"/>
      <c r="UX19" s="156"/>
      <c r="UY19" s="156"/>
      <c r="UZ19" s="156"/>
      <c r="VA19" s="156"/>
      <c r="VB19" s="156"/>
      <c r="VC19" s="156"/>
      <c r="VD19" s="156"/>
      <c r="VE19" s="156"/>
      <c r="VF19" s="156"/>
      <c r="VG19" s="156"/>
      <c r="VH19" s="156"/>
      <c r="VI19" s="156"/>
      <c r="VJ19" s="156"/>
      <c r="VK19" s="156"/>
      <c r="VL19" s="156"/>
      <c r="VM19" s="156"/>
      <c r="VN19" s="156"/>
      <c r="VO19" s="156"/>
      <c r="VP19" s="156"/>
      <c r="VQ19" s="156"/>
      <c r="VR19" s="156"/>
      <c r="VS19" s="156"/>
      <c r="VT19" s="156"/>
      <c r="VU19" s="156"/>
      <c r="VV19" s="156"/>
      <c r="VW19" s="156"/>
      <c r="VX19" s="156"/>
      <c r="VY19" s="156"/>
      <c r="VZ19" s="156"/>
      <c r="WA19" s="156"/>
      <c r="WB19" s="156"/>
      <c r="WC19" s="156"/>
      <c r="WD19" s="156"/>
      <c r="WE19" s="156"/>
      <c r="WF19" s="156"/>
      <c r="WG19" s="156"/>
      <c r="WH19" s="156"/>
      <c r="WI19" s="156"/>
      <c r="WJ19" s="156"/>
      <c r="WK19" s="156"/>
      <c r="WL19" s="156"/>
      <c r="WM19" s="156"/>
      <c r="WN19" s="156"/>
      <c r="WO19" s="156"/>
      <c r="WP19" s="156"/>
      <c r="WQ19" s="156"/>
      <c r="WR19" s="156"/>
      <c r="WS19" s="156"/>
      <c r="WT19" s="156"/>
      <c r="WU19" s="156"/>
      <c r="WV19" s="156"/>
      <c r="WW19" s="156"/>
      <c r="WX19" s="156"/>
      <c r="WY19" s="156"/>
      <c r="WZ19" s="156"/>
      <c r="XA19" s="156"/>
      <c r="XB19" s="156"/>
      <c r="XC19" s="156"/>
      <c r="XD19" s="156"/>
      <c r="XE19" s="156"/>
      <c r="XF19" s="156"/>
      <c r="XG19" s="156"/>
      <c r="XH19" s="156"/>
      <c r="XI19" s="156"/>
      <c r="XJ19" s="156"/>
      <c r="XK19" s="156"/>
      <c r="XL19" s="156"/>
      <c r="XM19" s="156"/>
      <c r="XN19" s="156"/>
      <c r="XO19" s="156"/>
      <c r="XP19" s="156"/>
      <c r="XQ19" s="156"/>
      <c r="XR19" s="156"/>
      <c r="XS19" s="156"/>
      <c r="XT19" s="156"/>
      <c r="XU19" s="156"/>
      <c r="XV19" s="156"/>
      <c r="XW19" s="156"/>
      <c r="XX19" s="156"/>
      <c r="XY19" s="156"/>
      <c r="XZ19" s="156"/>
      <c r="YA19" s="156"/>
      <c r="YB19" s="156"/>
      <c r="YC19" s="156"/>
      <c r="YD19" s="156"/>
      <c r="YE19" s="156"/>
      <c r="YF19" s="156"/>
      <c r="YG19" s="156"/>
      <c r="YH19" s="156"/>
      <c r="YI19" s="156"/>
      <c r="YJ19" s="156"/>
      <c r="YK19" s="156"/>
      <c r="YL19" s="156"/>
      <c r="YM19" s="156"/>
      <c r="YN19" s="156"/>
      <c r="YO19" s="156"/>
      <c r="YP19" s="156"/>
      <c r="YQ19" s="156"/>
      <c r="YR19" s="156"/>
      <c r="YS19" s="156"/>
      <c r="YT19" s="156"/>
      <c r="YU19" s="156"/>
      <c r="YV19" s="156"/>
      <c r="YW19" s="156"/>
      <c r="YX19" s="156"/>
      <c r="YY19" s="156"/>
      <c r="YZ19" s="156"/>
      <c r="ZA19" s="156"/>
      <c r="ZB19" s="156"/>
      <c r="ZC19" s="156"/>
      <c r="ZD19" s="156"/>
      <c r="ZE19" s="156"/>
      <c r="ZF19" s="156"/>
      <c r="ZG19" s="156"/>
      <c r="ZH19" s="156"/>
      <c r="ZI19" s="156"/>
      <c r="ZJ19" s="156"/>
      <c r="ZK19" s="156"/>
      <c r="ZL19" s="156"/>
      <c r="ZM19" s="156"/>
      <c r="ZN19" s="156"/>
      <c r="ZO19" s="156"/>
      <c r="ZP19" s="156"/>
      <c r="ZQ19" s="156"/>
      <c r="ZR19" s="156"/>
      <c r="ZS19" s="156"/>
      <c r="ZT19" s="156"/>
      <c r="ZU19" s="156"/>
      <c r="ZV19" s="156"/>
      <c r="ZW19" s="156"/>
      <c r="ZX19" s="156"/>
      <c r="ZY19" s="156"/>
      <c r="ZZ19" s="156"/>
      <c r="AAA19" s="156"/>
      <c r="AAB19" s="156"/>
      <c r="AAC19" s="156"/>
      <c r="AAD19" s="156"/>
      <c r="AAE19" s="156"/>
      <c r="AAF19" s="156"/>
      <c r="AAG19" s="156"/>
      <c r="AAH19" s="156"/>
      <c r="AAI19" s="156"/>
      <c r="AAJ19" s="156"/>
      <c r="AAK19" s="156"/>
      <c r="AAL19" s="156"/>
      <c r="AAM19" s="156"/>
      <c r="AAN19" s="156"/>
      <c r="AAO19" s="156"/>
      <c r="AAP19" s="156"/>
      <c r="AAQ19" s="156"/>
      <c r="AAR19" s="156"/>
      <c r="AAS19" s="156"/>
      <c r="AAT19" s="156"/>
      <c r="AAU19" s="156"/>
      <c r="AAV19" s="156"/>
      <c r="AAW19" s="156"/>
      <c r="AAX19" s="156"/>
      <c r="AAY19" s="156"/>
      <c r="AAZ19" s="156"/>
      <c r="ABA19" s="156"/>
      <c r="ABB19" s="156"/>
      <c r="ABC19" s="156"/>
      <c r="ABD19" s="156"/>
      <c r="ABE19" s="156"/>
      <c r="ABF19" s="156"/>
      <c r="ABG19" s="156"/>
      <c r="ABH19" s="156"/>
      <c r="ABI19" s="156"/>
      <c r="ABJ19" s="156"/>
      <c r="ABK19" s="156"/>
      <c r="ABL19" s="156"/>
      <c r="ABM19" s="156"/>
      <c r="ABN19" s="156"/>
      <c r="ABO19" s="156"/>
      <c r="ABP19" s="156"/>
      <c r="ABQ19" s="156"/>
      <c r="ABR19" s="156"/>
      <c r="ABS19" s="156"/>
      <c r="ABT19" s="156"/>
      <c r="ABU19" s="156"/>
      <c r="ABV19" s="156"/>
      <c r="ABW19" s="156"/>
      <c r="ABX19" s="156"/>
      <c r="ABY19" s="156"/>
      <c r="ABZ19" s="156"/>
      <c r="ACA19" s="156"/>
      <c r="ACB19" s="156"/>
      <c r="ACC19" s="156"/>
      <c r="ACD19" s="156"/>
      <c r="ACE19" s="156"/>
      <c r="ACF19" s="156"/>
      <c r="ACG19" s="156"/>
      <c r="ACH19" s="156"/>
      <c r="ACI19" s="156"/>
      <c r="ACJ19" s="156"/>
      <c r="ACK19" s="156"/>
      <c r="ACL19" s="156"/>
      <c r="ACM19" s="156"/>
      <c r="ACN19" s="156"/>
      <c r="ACO19" s="156"/>
      <c r="ACP19" s="156"/>
      <c r="ACQ19" s="156"/>
      <c r="ACR19" s="156"/>
      <c r="ACS19" s="156"/>
      <c r="ACT19" s="156"/>
      <c r="ACU19" s="156"/>
      <c r="ACV19" s="156"/>
      <c r="ACW19" s="156"/>
      <c r="ACX19" s="156"/>
      <c r="ACY19" s="156"/>
      <c r="ACZ19" s="156"/>
      <c r="ADA19" s="156"/>
      <c r="ADB19" s="156"/>
      <c r="ADC19" s="156"/>
      <c r="ADD19" s="156"/>
      <c r="ADE19" s="156"/>
      <c r="ADF19" s="156"/>
      <c r="ADG19" s="156"/>
      <c r="ADH19" s="156"/>
      <c r="ADI19" s="156"/>
      <c r="ADJ19" s="156"/>
      <c r="ADK19" s="156"/>
      <c r="ADL19" s="156"/>
      <c r="ADM19" s="156"/>
      <c r="ADN19" s="156"/>
      <c r="ADO19" s="156"/>
      <c r="ADP19" s="156"/>
      <c r="ADQ19" s="156"/>
      <c r="ADR19" s="156"/>
      <c r="ADS19" s="156"/>
      <c r="ADT19" s="156"/>
      <c r="ADU19" s="156"/>
      <c r="ADV19" s="156"/>
      <c r="ADW19" s="156"/>
      <c r="ADX19" s="156"/>
      <c r="ADY19" s="156"/>
      <c r="ADZ19" s="156"/>
      <c r="AEA19" s="156"/>
      <c r="AEB19" s="156"/>
      <c r="AEC19" s="156"/>
      <c r="AED19" s="156"/>
      <c r="AEE19" s="156"/>
      <c r="AEF19" s="156"/>
      <c r="AEG19" s="156"/>
      <c r="AEH19" s="156"/>
      <c r="AEI19" s="156"/>
      <c r="AEJ19" s="156"/>
      <c r="AEK19" s="156"/>
      <c r="AEL19" s="156"/>
      <c r="AEM19" s="156"/>
      <c r="AEN19" s="156"/>
      <c r="AEO19" s="156"/>
      <c r="AEP19" s="156"/>
      <c r="AEQ19" s="156"/>
      <c r="AER19" s="156"/>
      <c r="AES19" s="156"/>
      <c r="AET19" s="156"/>
      <c r="AEU19" s="156"/>
      <c r="AEV19" s="156"/>
      <c r="AEW19" s="156"/>
      <c r="AEX19" s="156"/>
      <c r="AEY19" s="156"/>
      <c r="AEZ19" s="156"/>
      <c r="AFA19" s="156"/>
      <c r="AFB19" s="156"/>
      <c r="AFC19" s="156"/>
      <c r="AFD19" s="156"/>
      <c r="AFE19" s="156"/>
      <c r="AFF19" s="156"/>
      <c r="AFG19" s="156"/>
      <c r="AFH19" s="156"/>
      <c r="AFI19" s="156"/>
      <c r="AFJ19" s="156"/>
      <c r="AFK19" s="156"/>
      <c r="AFL19" s="156"/>
      <c r="AFM19" s="156"/>
      <c r="AFN19" s="156"/>
      <c r="AFO19" s="156"/>
      <c r="AFP19" s="156"/>
      <c r="AFQ19" s="156"/>
      <c r="AFR19" s="156"/>
      <c r="AFS19" s="156"/>
      <c r="AFT19" s="156"/>
      <c r="AFU19" s="156"/>
      <c r="AFV19" s="156"/>
      <c r="AFW19" s="156"/>
      <c r="AFX19" s="156"/>
      <c r="AFY19" s="156"/>
      <c r="AFZ19" s="156"/>
      <c r="AGA19" s="156"/>
      <c r="AGB19" s="156"/>
      <c r="AGC19" s="156"/>
      <c r="AGD19" s="156"/>
      <c r="AGE19" s="156"/>
      <c r="AGF19" s="156"/>
      <c r="AGG19" s="156"/>
      <c r="AGH19" s="156"/>
      <c r="AGI19" s="156"/>
      <c r="AGJ19" s="156"/>
      <c r="AGK19" s="156"/>
      <c r="AGL19" s="156"/>
      <c r="AGM19" s="156"/>
      <c r="AGN19" s="156"/>
      <c r="AGO19" s="156"/>
      <c r="AGP19" s="156"/>
      <c r="AGQ19" s="156"/>
      <c r="AGR19" s="156"/>
      <c r="AGS19" s="156"/>
      <c r="AGT19" s="156"/>
      <c r="AGU19" s="156"/>
      <c r="AGV19" s="156"/>
      <c r="AGW19" s="156"/>
      <c r="AGX19" s="156"/>
      <c r="AGY19" s="156"/>
      <c r="AGZ19" s="156"/>
      <c r="AHA19" s="156"/>
      <c r="AHB19" s="156"/>
      <c r="AHC19" s="156"/>
      <c r="AHD19" s="156"/>
      <c r="AHE19" s="156"/>
      <c r="AHF19" s="156"/>
      <c r="AHG19" s="156"/>
      <c r="AHH19" s="156"/>
      <c r="AHI19" s="156"/>
      <c r="AHJ19" s="156"/>
      <c r="AHK19" s="156"/>
      <c r="AHL19" s="156"/>
      <c r="AHM19" s="156"/>
      <c r="AHN19" s="156"/>
      <c r="AHO19" s="156"/>
      <c r="AHP19" s="156"/>
      <c r="AHQ19" s="156"/>
      <c r="AHR19" s="156"/>
      <c r="AHS19" s="156"/>
      <c r="AHT19" s="156"/>
      <c r="AHU19" s="156"/>
      <c r="AHV19" s="156"/>
      <c r="AHW19" s="156"/>
      <c r="AHX19" s="156"/>
      <c r="AHY19" s="156"/>
      <c r="AHZ19" s="156"/>
      <c r="AIA19" s="156"/>
      <c r="AIB19" s="156"/>
      <c r="AIC19" s="156"/>
      <c r="AID19" s="156"/>
      <c r="AIE19" s="156"/>
      <c r="AIF19" s="156"/>
      <c r="AIG19" s="156"/>
      <c r="AIH19" s="156"/>
      <c r="AII19" s="156"/>
      <c r="AIJ19" s="156"/>
      <c r="AIK19" s="156"/>
      <c r="AIL19" s="156"/>
      <c r="AIM19" s="156"/>
      <c r="AIN19" s="156"/>
      <c r="AIO19" s="156"/>
      <c r="AIP19" s="156"/>
      <c r="AIQ19" s="156"/>
      <c r="AIR19" s="156"/>
      <c r="AIS19" s="156"/>
      <c r="AIT19" s="156"/>
      <c r="AIU19" s="156"/>
      <c r="AIV19" s="156"/>
      <c r="AIW19" s="156"/>
      <c r="AIX19" s="156"/>
      <c r="AIY19" s="156"/>
      <c r="AIZ19" s="156"/>
      <c r="AJA19" s="156"/>
      <c r="AJB19" s="156"/>
      <c r="AJC19" s="156"/>
      <c r="AJD19" s="156"/>
      <c r="AJE19" s="156"/>
      <c r="AJF19" s="156"/>
      <c r="AJG19" s="156"/>
      <c r="AJH19" s="156"/>
      <c r="AJI19" s="156"/>
      <c r="AJJ19" s="156"/>
      <c r="AJK19" s="156"/>
      <c r="AJL19" s="156"/>
      <c r="AJM19" s="156"/>
      <c r="AJN19" s="156"/>
      <c r="AJO19" s="156"/>
      <c r="AJP19" s="156"/>
      <c r="AJQ19" s="156"/>
      <c r="AJR19" s="156"/>
      <c r="AJS19" s="156"/>
      <c r="AJT19" s="156"/>
      <c r="AJU19" s="156"/>
      <c r="AJV19" s="156"/>
      <c r="AJW19" s="156"/>
      <c r="AJX19" s="156"/>
      <c r="AJY19" s="156"/>
      <c r="AJZ19" s="156"/>
      <c r="AKA19" s="156"/>
      <c r="AKB19" s="156"/>
      <c r="AKC19" s="156"/>
      <c r="AKD19" s="156"/>
      <c r="AKE19" s="156"/>
      <c r="AKF19" s="156"/>
      <c r="AKG19" s="156"/>
      <c r="AKH19" s="156"/>
      <c r="AKI19" s="156"/>
      <c r="AKJ19" s="156"/>
      <c r="AKK19" s="156"/>
      <c r="AKL19" s="156"/>
      <c r="AKM19" s="156"/>
      <c r="AKN19" s="156"/>
      <c r="AKO19" s="156"/>
      <c r="AKP19" s="156"/>
      <c r="AKQ19" s="156"/>
      <c r="AKR19" s="156"/>
      <c r="AKS19" s="156"/>
      <c r="AKT19" s="156"/>
      <c r="AKU19" s="156"/>
      <c r="AKV19" s="156"/>
      <c r="AKW19" s="156"/>
      <c r="AKX19" s="156"/>
      <c r="AKY19" s="156"/>
      <c r="AKZ19" s="156"/>
      <c r="ALA19" s="156"/>
      <c r="ALB19" s="156"/>
      <c r="ALC19" s="156"/>
      <c r="ALD19" s="156"/>
      <c r="ALE19" s="156"/>
      <c r="ALF19" s="156"/>
      <c r="ALG19" s="156"/>
      <c r="ALH19" s="156"/>
      <c r="ALI19" s="156"/>
      <c r="ALJ19" s="156"/>
      <c r="ALK19" s="156"/>
      <c r="ALL19" s="156"/>
      <c r="ALM19" s="156"/>
      <c r="ALN19" s="156"/>
      <c r="ALO19" s="156"/>
      <c r="ALP19" s="156"/>
      <c r="ALQ19" s="156"/>
      <c r="ALR19" s="156"/>
      <c r="ALS19" s="156"/>
      <c r="ALT19" s="156"/>
      <c r="ALU19" s="156"/>
      <c r="ALV19" s="156"/>
      <c r="ALW19" s="156"/>
      <c r="ALX19" s="156"/>
      <c r="ALY19" s="156"/>
      <c r="ALZ19" s="156"/>
      <c r="AMA19" s="156"/>
      <c r="AMB19" s="156"/>
      <c r="AMC19" s="156"/>
      <c r="AMD19" s="156"/>
      <c r="AME19" s="156"/>
      <c r="AMF19" s="156"/>
      <c r="AMG19" s="156"/>
      <c r="AMH19" s="156"/>
      <c r="AMI19" s="156"/>
      <c r="AMJ19" s="156"/>
    </row>
    <row r="20" spans="1:1024" s="4" customFormat="1" ht="275.25" customHeight="1" x14ac:dyDescent="0.25">
      <c r="A20" s="93">
        <v>14</v>
      </c>
      <c r="B20" s="173">
        <v>1</v>
      </c>
      <c r="C20" s="174">
        <v>4</v>
      </c>
      <c r="D20" s="174">
        <v>2</v>
      </c>
      <c r="E20" s="174" t="s">
        <v>631</v>
      </c>
      <c r="F20" s="179" t="s">
        <v>632</v>
      </c>
      <c r="G20" s="174" t="s">
        <v>633</v>
      </c>
      <c r="H20" s="176" t="s">
        <v>593</v>
      </c>
      <c r="I20" s="178" t="s">
        <v>627</v>
      </c>
      <c r="J20" s="93" t="s">
        <v>634</v>
      </c>
      <c r="K20" s="173"/>
      <c r="L20" s="178" t="s">
        <v>30</v>
      </c>
      <c r="M20" s="93"/>
      <c r="N20" s="93">
        <v>37242.879999999997</v>
      </c>
      <c r="O20" s="93"/>
      <c r="P20" s="93">
        <v>37242.879999999997</v>
      </c>
      <c r="Q20" s="93" t="s">
        <v>629</v>
      </c>
      <c r="R20" s="164" t="s">
        <v>630</v>
      </c>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156"/>
      <c r="EP20" s="156"/>
      <c r="EQ20" s="156"/>
      <c r="ER20" s="156"/>
      <c r="ES20" s="156"/>
      <c r="ET20" s="156"/>
      <c r="EU20" s="156"/>
      <c r="EV20" s="156"/>
      <c r="EW20" s="156"/>
      <c r="EX20" s="156"/>
      <c r="EY20" s="156"/>
      <c r="EZ20" s="156"/>
      <c r="FA20" s="156"/>
      <c r="FB20" s="156"/>
      <c r="FC20" s="156"/>
      <c r="FD20" s="156"/>
      <c r="FE20" s="156"/>
      <c r="FF20" s="156"/>
      <c r="FG20" s="156"/>
      <c r="FH20" s="156"/>
      <c r="FI20" s="156"/>
      <c r="FJ20" s="156"/>
      <c r="FK20" s="156"/>
      <c r="FL20" s="156"/>
      <c r="FM20" s="156"/>
      <c r="FN20" s="156"/>
      <c r="FO20" s="156"/>
      <c r="FP20" s="156"/>
      <c r="FQ20" s="156"/>
      <c r="FR20" s="156"/>
      <c r="FS20" s="156"/>
      <c r="FT20" s="156"/>
      <c r="FU20" s="156"/>
      <c r="FV20" s="156"/>
      <c r="FW20" s="156"/>
      <c r="FX20" s="156"/>
      <c r="FY20" s="156"/>
      <c r="FZ20" s="156"/>
      <c r="GA20" s="156"/>
      <c r="GB20" s="156"/>
      <c r="GC20" s="156"/>
      <c r="GD20" s="156"/>
      <c r="GE20" s="156"/>
      <c r="GF20" s="156"/>
      <c r="GG20" s="156"/>
      <c r="GH20" s="156"/>
      <c r="GI20" s="156"/>
      <c r="GJ20" s="156"/>
      <c r="GK20" s="156"/>
      <c r="GL20" s="156"/>
      <c r="GM20" s="156"/>
      <c r="GN20" s="156"/>
      <c r="GO20" s="156"/>
      <c r="GP20" s="156"/>
      <c r="GQ20" s="156"/>
      <c r="GR20" s="156"/>
      <c r="GS20" s="156"/>
      <c r="GT20" s="156"/>
      <c r="GU20" s="156"/>
      <c r="GV20" s="156"/>
      <c r="GW20" s="156"/>
      <c r="GX20" s="156"/>
      <c r="GY20" s="156"/>
      <c r="GZ20" s="156"/>
      <c r="HA20" s="156"/>
      <c r="HB20" s="156"/>
      <c r="HC20" s="156"/>
      <c r="HD20" s="156"/>
      <c r="HE20" s="156"/>
      <c r="HF20" s="156"/>
      <c r="HG20" s="156"/>
      <c r="HH20" s="156"/>
      <c r="HI20" s="156"/>
      <c r="HJ20" s="156"/>
      <c r="HK20" s="156"/>
      <c r="HL20" s="156"/>
      <c r="HM20" s="156"/>
      <c r="HN20" s="156"/>
      <c r="HO20" s="156"/>
      <c r="HP20" s="156"/>
      <c r="HQ20" s="156"/>
      <c r="HR20" s="156"/>
      <c r="HS20" s="156"/>
      <c r="HT20" s="156"/>
      <c r="HU20" s="156"/>
      <c r="HV20" s="156"/>
      <c r="HW20" s="156"/>
      <c r="HX20" s="156"/>
      <c r="HY20" s="156"/>
      <c r="HZ20" s="156"/>
      <c r="IA20" s="156"/>
      <c r="IB20" s="156"/>
      <c r="IC20" s="156"/>
      <c r="ID20" s="156"/>
      <c r="IE20" s="156"/>
      <c r="IF20" s="156"/>
      <c r="IG20" s="156"/>
      <c r="IH20" s="156"/>
      <c r="II20" s="156"/>
      <c r="IJ20" s="156"/>
      <c r="IK20" s="156"/>
      <c r="IL20" s="156"/>
      <c r="IM20" s="156"/>
      <c r="IN20" s="156"/>
      <c r="IO20" s="156"/>
      <c r="IP20" s="156"/>
      <c r="IQ20" s="156"/>
      <c r="IR20" s="156"/>
      <c r="IS20" s="156"/>
      <c r="IT20" s="156"/>
      <c r="IU20" s="156"/>
      <c r="IV20" s="156"/>
      <c r="IW20" s="156"/>
      <c r="IX20" s="156"/>
      <c r="IY20" s="156"/>
      <c r="IZ20" s="156"/>
      <c r="JA20" s="156"/>
      <c r="JB20" s="156"/>
      <c r="JC20" s="156"/>
      <c r="JD20" s="156"/>
      <c r="JE20" s="156"/>
      <c r="JF20" s="156"/>
      <c r="JG20" s="156"/>
      <c r="JH20" s="156"/>
      <c r="JI20" s="156"/>
      <c r="JJ20" s="156"/>
      <c r="JK20" s="156"/>
      <c r="JL20" s="156"/>
      <c r="JM20" s="156"/>
      <c r="JN20" s="156"/>
      <c r="JO20" s="156"/>
      <c r="JP20" s="156"/>
      <c r="JQ20" s="156"/>
      <c r="JR20" s="156"/>
      <c r="JS20" s="156"/>
      <c r="JT20" s="156"/>
      <c r="JU20" s="156"/>
      <c r="JV20" s="156"/>
      <c r="JW20" s="156"/>
      <c r="JX20" s="156"/>
      <c r="JY20" s="156"/>
      <c r="JZ20" s="156"/>
      <c r="KA20" s="156"/>
      <c r="KB20" s="156"/>
      <c r="KC20" s="156"/>
      <c r="KD20" s="156"/>
      <c r="KE20" s="156"/>
      <c r="KF20" s="156"/>
      <c r="KG20" s="156"/>
      <c r="KH20" s="156"/>
      <c r="KI20" s="156"/>
      <c r="KJ20" s="156"/>
      <c r="KK20" s="156"/>
      <c r="KL20" s="156"/>
      <c r="KM20" s="156"/>
      <c r="KN20" s="156"/>
      <c r="KO20" s="156"/>
      <c r="KP20" s="156"/>
      <c r="KQ20" s="156"/>
      <c r="KR20" s="156"/>
      <c r="KS20" s="156"/>
      <c r="KT20" s="156"/>
      <c r="KU20" s="156"/>
      <c r="KV20" s="156"/>
      <c r="KW20" s="156"/>
      <c r="KX20" s="156"/>
      <c r="KY20" s="156"/>
      <c r="KZ20" s="156"/>
      <c r="LA20" s="156"/>
      <c r="LB20" s="156"/>
      <c r="LC20" s="156"/>
      <c r="LD20" s="156"/>
      <c r="LE20" s="156"/>
      <c r="LF20" s="156"/>
      <c r="LG20" s="156"/>
      <c r="LH20" s="156"/>
      <c r="LI20" s="156"/>
      <c r="LJ20" s="156"/>
      <c r="LK20" s="156"/>
      <c r="LL20" s="156"/>
      <c r="LM20" s="156"/>
      <c r="LN20" s="156"/>
      <c r="LO20" s="156"/>
      <c r="LP20" s="156"/>
      <c r="LQ20" s="156"/>
      <c r="LR20" s="156"/>
      <c r="LS20" s="156"/>
      <c r="LT20" s="156"/>
      <c r="LU20" s="156"/>
      <c r="LV20" s="156"/>
      <c r="LW20" s="156"/>
      <c r="LX20" s="156"/>
      <c r="LY20" s="156"/>
      <c r="LZ20" s="156"/>
      <c r="MA20" s="156"/>
      <c r="MB20" s="156"/>
      <c r="MC20" s="156"/>
      <c r="MD20" s="156"/>
      <c r="ME20" s="156"/>
      <c r="MF20" s="156"/>
      <c r="MG20" s="156"/>
      <c r="MH20" s="156"/>
      <c r="MI20" s="156"/>
      <c r="MJ20" s="156"/>
      <c r="MK20" s="156"/>
      <c r="ML20" s="156"/>
      <c r="MM20" s="156"/>
      <c r="MN20" s="156"/>
      <c r="MO20" s="156"/>
      <c r="MP20" s="156"/>
      <c r="MQ20" s="156"/>
      <c r="MR20" s="156"/>
      <c r="MS20" s="156"/>
      <c r="MT20" s="156"/>
      <c r="MU20" s="156"/>
      <c r="MV20" s="156"/>
      <c r="MW20" s="156"/>
      <c r="MX20" s="156"/>
      <c r="MY20" s="156"/>
      <c r="MZ20" s="156"/>
      <c r="NA20" s="156"/>
      <c r="NB20" s="156"/>
      <c r="NC20" s="156"/>
      <c r="ND20" s="156"/>
      <c r="NE20" s="156"/>
      <c r="NF20" s="156"/>
      <c r="NG20" s="156"/>
      <c r="NH20" s="156"/>
      <c r="NI20" s="156"/>
      <c r="NJ20" s="156"/>
      <c r="NK20" s="156"/>
      <c r="NL20" s="156"/>
      <c r="NM20" s="156"/>
      <c r="NN20" s="156"/>
      <c r="NO20" s="156"/>
      <c r="NP20" s="156"/>
      <c r="NQ20" s="156"/>
      <c r="NR20" s="156"/>
      <c r="NS20" s="156"/>
      <c r="NT20" s="156"/>
      <c r="NU20" s="156"/>
      <c r="NV20" s="156"/>
      <c r="NW20" s="156"/>
      <c r="NX20" s="156"/>
      <c r="NY20" s="156"/>
      <c r="NZ20" s="156"/>
      <c r="OA20" s="156"/>
      <c r="OB20" s="156"/>
      <c r="OC20" s="156"/>
      <c r="OD20" s="156"/>
      <c r="OE20" s="156"/>
      <c r="OF20" s="156"/>
      <c r="OG20" s="156"/>
      <c r="OH20" s="156"/>
      <c r="OI20" s="156"/>
      <c r="OJ20" s="156"/>
      <c r="OK20" s="156"/>
      <c r="OL20" s="156"/>
      <c r="OM20" s="156"/>
      <c r="ON20" s="156"/>
      <c r="OO20" s="156"/>
      <c r="OP20" s="156"/>
      <c r="OQ20" s="156"/>
      <c r="OR20" s="156"/>
      <c r="OS20" s="156"/>
      <c r="OT20" s="156"/>
      <c r="OU20" s="156"/>
      <c r="OV20" s="156"/>
      <c r="OW20" s="156"/>
      <c r="OX20" s="156"/>
      <c r="OY20" s="156"/>
      <c r="OZ20" s="156"/>
      <c r="PA20" s="156"/>
      <c r="PB20" s="156"/>
      <c r="PC20" s="156"/>
      <c r="PD20" s="156"/>
      <c r="PE20" s="156"/>
      <c r="PF20" s="156"/>
      <c r="PG20" s="156"/>
      <c r="PH20" s="156"/>
      <c r="PI20" s="156"/>
      <c r="PJ20" s="156"/>
      <c r="PK20" s="156"/>
      <c r="PL20" s="156"/>
      <c r="PM20" s="156"/>
      <c r="PN20" s="156"/>
      <c r="PO20" s="156"/>
      <c r="PP20" s="156"/>
      <c r="PQ20" s="156"/>
      <c r="PR20" s="156"/>
      <c r="PS20" s="156"/>
      <c r="PT20" s="156"/>
      <c r="PU20" s="156"/>
      <c r="PV20" s="156"/>
      <c r="PW20" s="156"/>
      <c r="PX20" s="156"/>
      <c r="PY20" s="156"/>
      <c r="PZ20" s="156"/>
      <c r="QA20" s="156"/>
      <c r="QB20" s="156"/>
      <c r="QC20" s="156"/>
      <c r="QD20" s="156"/>
      <c r="QE20" s="156"/>
      <c r="QF20" s="156"/>
      <c r="QG20" s="156"/>
      <c r="QH20" s="156"/>
      <c r="QI20" s="156"/>
      <c r="QJ20" s="156"/>
      <c r="QK20" s="156"/>
      <c r="QL20" s="156"/>
      <c r="QM20" s="156"/>
      <c r="QN20" s="156"/>
      <c r="QO20" s="156"/>
      <c r="QP20" s="156"/>
      <c r="QQ20" s="156"/>
      <c r="QR20" s="156"/>
      <c r="QS20" s="156"/>
      <c r="QT20" s="156"/>
      <c r="QU20" s="156"/>
      <c r="QV20" s="156"/>
      <c r="QW20" s="156"/>
      <c r="QX20" s="156"/>
      <c r="QY20" s="156"/>
      <c r="QZ20" s="156"/>
      <c r="RA20" s="156"/>
      <c r="RB20" s="156"/>
      <c r="RC20" s="156"/>
      <c r="RD20" s="156"/>
      <c r="RE20" s="156"/>
      <c r="RF20" s="156"/>
      <c r="RG20" s="156"/>
      <c r="RH20" s="156"/>
      <c r="RI20" s="156"/>
      <c r="RJ20" s="156"/>
      <c r="RK20" s="156"/>
      <c r="RL20" s="156"/>
      <c r="RM20" s="156"/>
      <c r="RN20" s="156"/>
      <c r="RO20" s="156"/>
      <c r="RP20" s="156"/>
      <c r="RQ20" s="156"/>
      <c r="RR20" s="156"/>
      <c r="RS20" s="156"/>
      <c r="RT20" s="156"/>
      <c r="RU20" s="156"/>
      <c r="RV20" s="156"/>
      <c r="RW20" s="156"/>
      <c r="RX20" s="156"/>
      <c r="RY20" s="156"/>
      <c r="RZ20" s="156"/>
      <c r="SA20" s="156"/>
      <c r="SB20" s="156"/>
      <c r="SC20" s="156"/>
      <c r="SD20" s="156"/>
      <c r="SE20" s="156"/>
      <c r="SF20" s="156"/>
      <c r="SG20" s="156"/>
      <c r="SH20" s="156"/>
      <c r="SI20" s="156"/>
      <c r="SJ20" s="156"/>
      <c r="SK20" s="156"/>
      <c r="SL20" s="156"/>
      <c r="SM20" s="156"/>
      <c r="SN20" s="156"/>
      <c r="SO20" s="156"/>
      <c r="SP20" s="156"/>
      <c r="SQ20" s="156"/>
      <c r="SR20" s="156"/>
      <c r="SS20" s="156"/>
      <c r="ST20" s="156"/>
      <c r="SU20" s="156"/>
      <c r="SV20" s="156"/>
      <c r="SW20" s="156"/>
      <c r="SX20" s="156"/>
      <c r="SY20" s="156"/>
      <c r="SZ20" s="156"/>
      <c r="TA20" s="156"/>
      <c r="TB20" s="156"/>
      <c r="TC20" s="156"/>
      <c r="TD20" s="156"/>
      <c r="TE20" s="156"/>
      <c r="TF20" s="156"/>
      <c r="TG20" s="156"/>
      <c r="TH20" s="156"/>
      <c r="TI20" s="156"/>
      <c r="TJ20" s="156"/>
      <c r="TK20" s="156"/>
      <c r="TL20" s="156"/>
      <c r="TM20" s="156"/>
      <c r="TN20" s="156"/>
      <c r="TO20" s="156"/>
      <c r="TP20" s="156"/>
      <c r="TQ20" s="156"/>
      <c r="TR20" s="156"/>
      <c r="TS20" s="156"/>
      <c r="TT20" s="156"/>
      <c r="TU20" s="156"/>
      <c r="TV20" s="156"/>
      <c r="TW20" s="156"/>
      <c r="TX20" s="156"/>
      <c r="TY20" s="156"/>
      <c r="TZ20" s="156"/>
      <c r="UA20" s="156"/>
      <c r="UB20" s="156"/>
      <c r="UC20" s="156"/>
      <c r="UD20" s="156"/>
      <c r="UE20" s="156"/>
      <c r="UF20" s="156"/>
      <c r="UG20" s="156"/>
      <c r="UH20" s="156"/>
      <c r="UI20" s="156"/>
      <c r="UJ20" s="156"/>
      <c r="UK20" s="156"/>
      <c r="UL20" s="156"/>
      <c r="UM20" s="156"/>
      <c r="UN20" s="156"/>
      <c r="UO20" s="156"/>
      <c r="UP20" s="156"/>
      <c r="UQ20" s="156"/>
      <c r="UR20" s="156"/>
      <c r="US20" s="156"/>
      <c r="UT20" s="156"/>
      <c r="UU20" s="156"/>
      <c r="UV20" s="156"/>
      <c r="UW20" s="156"/>
      <c r="UX20" s="156"/>
      <c r="UY20" s="156"/>
      <c r="UZ20" s="156"/>
      <c r="VA20" s="156"/>
      <c r="VB20" s="156"/>
      <c r="VC20" s="156"/>
      <c r="VD20" s="156"/>
      <c r="VE20" s="156"/>
      <c r="VF20" s="156"/>
      <c r="VG20" s="156"/>
      <c r="VH20" s="156"/>
      <c r="VI20" s="156"/>
      <c r="VJ20" s="156"/>
      <c r="VK20" s="156"/>
      <c r="VL20" s="156"/>
      <c r="VM20" s="156"/>
      <c r="VN20" s="156"/>
      <c r="VO20" s="156"/>
      <c r="VP20" s="156"/>
      <c r="VQ20" s="156"/>
      <c r="VR20" s="156"/>
      <c r="VS20" s="156"/>
      <c r="VT20" s="156"/>
      <c r="VU20" s="156"/>
      <c r="VV20" s="156"/>
      <c r="VW20" s="156"/>
      <c r="VX20" s="156"/>
      <c r="VY20" s="156"/>
      <c r="VZ20" s="156"/>
      <c r="WA20" s="156"/>
      <c r="WB20" s="156"/>
      <c r="WC20" s="156"/>
      <c r="WD20" s="156"/>
      <c r="WE20" s="156"/>
      <c r="WF20" s="156"/>
      <c r="WG20" s="156"/>
      <c r="WH20" s="156"/>
      <c r="WI20" s="156"/>
      <c r="WJ20" s="156"/>
      <c r="WK20" s="156"/>
      <c r="WL20" s="156"/>
      <c r="WM20" s="156"/>
      <c r="WN20" s="156"/>
      <c r="WO20" s="156"/>
      <c r="WP20" s="156"/>
      <c r="WQ20" s="156"/>
      <c r="WR20" s="156"/>
      <c r="WS20" s="156"/>
      <c r="WT20" s="156"/>
      <c r="WU20" s="156"/>
      <c r="WV20" s="156"/>
      <c r="WW20" s="156"/>
      <c r="WX20" s="156"/>
      <c r="WY20" s="156"/>
      <c r="WZ20" s="156"/>
      <c r="XA20" s="156"/>
      <c r="XB20" s="156"/>
      <c r="XC20" s="156"/>
      <c r="XD20" s="156"/>
      <c r="XE20" s="156"/>
      <c r="XF20" s="156"/>
      <c r="XG20" s="156"/>
      <c r="XH20" s="156"/>
      <c r="XI20" s="156"/>
      <c r="XJ20" s="156"/>
      <c r="XK20" s="156"/>
      <c r="XL20" s="156"/>
      <c r="XM20" s="156"/>
      <c r="XN20" s="156"/>
      <c r="XO20" s="156"/>
      <c r="XP20" s="156"/>
      <c r="XQ20" s="156"/>
      <c r="XR20" s="156"/>
      <c r="XS20" s="156"/>
      <c r="XT20" s="156"/>
      <c r="XU20" s="156"/>
      <c r="XV20" s="156"/>
      <c r="XW20" s="156"/>
      <c r="XX20" s="156"/>
      <c r="XY20" s="156"/>
      <c r="XZ20" s="156"/>
      <c r="YA20" s="156"/>
      <c r="YB20" s="156"/>
      <c r="YC20" s="156"/>
      <c r="YD20" s="156"/>
      <c r="YE20" s="156"/>
      <c r="YF20" s="156"/>
      <c r="YG20" s="156"/>
      <c r="YH20" s="156"/>
      <c r="YI20" s="156"/>
      <c r="YJ20" s="156"/>
      <c r="YK20" s="156"/>
      <c r="YL20" s="156"/>
      <c r="YM20" s="156"/>
      <c r="YN20" s="156"/>
      <c r="YO20" s="156"/>
      <c r="YP20" s="156"/>
      <c r="YQ20" s="156"/>
      <c r="YR20" s="156"/>
      <c r="YS20" s="156"/>
      <c r="YT20" s="156"/>
      <c r="YU20" s="156"/>
      <c r="YV20" s="156"/>
      <c r="YW20" s="156"/>
      <c r="YX20" s="156"/>
      <c r="YY20" s="156"/>
      <c r="YZ20" s="156"/>
      <c r="ZA20" s="156"/>
      <c r="ZB20" s="156"/>
      <c r="ZC20" s="156"/>
      <c r="ZD20" s="156"/>
      <c r="ZE20" s="156"/>
      <c r="ZF20" s="156"/>
      <c r="ZG20" s="156"/>
      <c r="ZH20" s="156"/>
      <c r="ZI20" s="156"/>
      <c r="ZJ20" s="156"/>
      <c r="ZK20" s="156"/>
      <c r="ZL20" s="156"/>
      <c r="ZM20" s="156"/>
      <c r="ZN20" s="156"/>
      <c r="ZO20" s="156"/>
      <c r="ZP20" s="156"/>
      <c r="ZQ20" s="156"/>
      <c r="ZR20" s="156"/>
      <c r="ZS20" s="156"/>
      <c r="ZT20" s="156"/>
      <c r="ZU20" s="156"/>
      <c r="ZV20" s="156"/>
      <c r="ZW20" s="156"/>
      <c r="ZX20" s="156"/>
      <c r="ZY20" s="156"/>
      <c r="ZZ20" s="156"/>
      <c r="AAA20" s="156"/>
      <c r="AAB20" s="156"/>
      <c r="AAC20" s="156"/>
      <c r="AAD20" s="156"/>
      <c r="AAE20" s="156"/>
      <c r="AAF20" s="156"/>
      <c r="AAG20" s="156"/>
      <c r="AAH20" s="156"/>
      <c r="AAI20" s="156"/>
      <c r="AAJ20" s="156"/>
      <c r="AAK20" s="156"/>
      <c r="AAL20" s="156"/>
      <c r="AAM20" s="156"/>
      <c r="AAN20" s="156"/>
      <c r="AAO20" s="156"/>
      <c r="AAP20" s="156"/>
      <c r="AAQ20" s="156"/>
      <c r="AAR20" s="156"/>
      <c r="AAS20" s="156"/>
      <c r="AAT20" s="156"/>
      <c r="AAU20" s="156"/>
      <c r="AAV20" s="156"/>
      <c r="AAW20" s="156"/>
      <c r="AAX20" s="156"/>
      <c r="AAY20" s="156"/>
      <c r="AAZ20" s="156"/>
      <c r="ABA20" s="156"/>
      <c r="ABB20" s="156"/>
      <c r="ABC20" s="156"/>
      <c r="ABD20" s="156"/>
      <c r="ABE20" s="156"/>
      <c r="ABF20" s="156"/>
      <c r="ABG20" s="156"/>
      <c r="ABH20" s="156"/>
      <c r="ABI20" s="156"/>
      <c r="ABJ20" s="156"/>
      <c r="ABK20" s="156"/>
      <c r="ABL20" s="156"/>
      <c r="ABM20" s="156"/>
      <c r="ABN20" s="156"/>
      <c r="ABO20" s="156"/>
      <c r="ABP20" s="156"/>
      <c r="ABQ20" s="156"/>
      <c r="ABR20" s="156"/>
      <c r="ABS20" s="156"/>
      <c r="ABT20" s="156"/>
      <c r="ABU20" s="156"/>
      <c r="ABV20" s="156"/>
      <c r="ABW20" s="156"/>
      <c r="ABX20" s="156"/>
      <c r="ABY20" s="156"/>
      <c r="ABZ20" s="156"/>
      <c r="ACA20" s="156"/>
      <c r="ACB20" s="156"/>
      <c r="ACC20" s="156"/>
      <c r="ACD20" s="156"/>
      <c r="ACE20" s="156"/>
      <c r="ACF20" s="156"/>
      <c r="ACG20" s="156"/>
      <c r="ACH20" s="156"/>
      <c r="ACI20" s="156"/>
      <c r="ACJ20" s="156"/>
      <c r="ACK20" s="156"/>
      <c r="ACL20" s="156"/>
      <c r="ACM20" s="156"/>
      <c r="ACN20" s="156"/>
      <c r="ACO20" s="156"/>
      <c r="ACP20" s="156"/>
      <c r="ACQ20" s="156"/>
      <c r="ACR20" s="156"/>
      <c r="ACS20" s="156"/>
      <c r="ACT20" s="156"/>
      <c r="ACU20" s="156"/>
      <c r="ACV20" s="156"/>
      <c r="ACW20" s="156"/>
      <c r="ACX20" s="156"/>
      <c r="ACY20" s="156"/>
      <c r="ACZ20" s="156"/>
      <c r="ADA20" s="156"/>
      <c r="ADB20" s="156"/>
      <c r="ADC20" s="156"/>
      <c r="ADD20" s="156"/>
      <c r="ADE20" s="156"/>
      <c r="ADF20" s="156"/>
      <c r="ADG20" s="156"/>
      <c r="ADH20" s="156"/>
      <c r="ADI20" s="156"/>
      <c r="ADJ20" s="156"/>
      <c r="ADK20" s="156"/>
      <c r="ADL20" s="156"/>
      <c r="ADM20" s="156"/>
      <c r="ADN20" s="156"/>
      <c r="ADO20" s="156"/>
      <c r="ADP20" s="156"/>
      <c r="ADQ20" s="156"/>
      <c r="ADR20" s="156"/>
      <c r="ADS20" s="156"/>
      <c r="ADT20" s="156"/>
      <c r="ADU20" s="156"/>
      <c r="ADV20" s="156"/>
      <c r="ADW20" s="156"/>
      <c r="ADX20" s="156"/>
      <c r="ADY20" s="156"/>
      <c r="ADZ20" s="156"/>
      <c r="AEA20" s="156"/>
      <c r="AEB20" s="156"/>
      <c r="AEC20" s="156"/>
      <c r="AED20" s="156"/>
      <c r="AEE20" s="156"/>
      <c r="AEF20" s="156"/>
      <c r="AEG20" s="156"/>
      <c r="AEH20" s="156"/>
      <c r="AEI20" s="156"/>
      <c r="AEJ20" s="156"/>
      <c r="AEK20" s="156"/>
      <c r="AEL20" s="156"/>
      <c r="AEM20" s="156"/>
      <c r="AEN20" s="156"/>
      <c r="AEO20" s="156"/>
      <c r="AEP20" s="156"/>
      <c r="AEQ20" s="156"/>
      <c r="AER20" s="156"/>
      <c r="AES20" s="156"/>
      <c r="AET20" s="156"/>
      <c r="AEU20" s="156"/>
      <c r="AEV20" s="156"/>
      <c r="AEW20" s="156"/>
      <c r="AEX20" s="156"/>
      <c r="AEY20" s="156"/>
      <c r="AEZ20" s="156"/>
      <c r="AFA20" s="156"/>
      <c r="AFB20" s="156"/>
      <c r="AFC20" s="156"/>
      <c r="AFD20" s="156"/>
      <c r="AFE20" s="156"/>
      <c r="AFF20" s="156"/>
      <c r="AFG20" s="156"/>
      <c r="AFH20" s="156"/>
      <c r="AFI20" s="156"/>
      <c r="AFJ20" s="156"/>
      <c r="AFK20" s="156"/>
      <c r="AFL20" s="156"/>
      <c r="AFM20" s="156"/>
      <c r="AFN20" s="156"/>
      <c r="AFO20" s="156"/>
      <c r="AFP20" s="156"/>
      <c r="AFQ20" s="156"/>
      <c r="AFR20" s="156"/>
      <c r="AFS20" s="156"/>
      <c r="AFT20" s="156"/>
      <c r="AFU20" s="156"/>
      <c r="AFV20" s="156"/>
      <c r="AFW20" s="156"/>
      <c r="AFX20" s="156"/>
      <c r="AFY20" s="156"/>
      <c r="AFZ20" s="156"/>
      <c r="AGA20" s="156"/>
      <c r="AGB20" s="156"/>
      <c r="AGC20" s="156"/>
      <c r="AGD20" s="156"/>
      <c r="AGE20" s="156"/>
      <c r="AGF20" s="156"/>
      <c r="AGG20" s="156"/>
      <c r="AGH20" s="156"/>
      <c r="AGI20" s="156"/>
      <c r="AGJ20" s="156"/>
      <c r="AGK20" s="156"/>
      <c r="AGL20" s="156"/>
      <c r="AGM20" s="156"/>
      <c r="AGN20" s="156"/>
      <c r="AGO20" s="156"/>
      <c r="AGP20" s="156"/>
      <c r="AGQ20" s="156"/>
      <c r="AGR20" s="156"/>
      <c r="AGS20" s="156"/>
      <c r="AGT20" s="156"/>
      <c r="AGU20" s="156"/>
      <c r="AGV20" s="156"/>
      <c r="AGW20" s="156"/>
      <c r="AGX20" s="156"/>
      <c r="AGY20" s="156"/>
      <c r="AGZ20" s="156"/>
      <c r="AHA20" s="156"/>
      <c r="AHB20" s="156"/>
      <c r="AHC20" s="156"/>
      <c r="AHD20" s="156"/>
      <c r="AHE20" s="156"/>
      <c r="AHF20" s="156"/>
      <c r="AHG20" s="156"/>
      <c r="AHH20" s="156"/>
      <c r="AHI20" s="156"/>
      <c r="AHJ20" s="156"/>
      <c r="AHK20" s="156"/>
      <c r="AHL20" s="156"/>
      <c r="AHM20" s="156"/>
      <c r="AHN20" s="156"/>
      <c r="AHO20" s="156"/>
      <c r="AHP20" s="156"/>
      <c r="AHQ20" s="156"/>
      <c r="AHR20" s="156"/>
      <c r="AHS20" s="156"/>
      <c r="AHT20" s="156"/>
      <c r="AHU20" s="156"/>
      <c r="AHV20" s="156"/>
      <c r="AHW20" s="156"/>
      <c r="AHX20" s="156"/>
      <c r="AHY20" s="156"/>
      <c r="AHZ20" s="156"/>
      <c r="AIA20" s="156"/>
      <c r="AIB20" s="156"/>
      <c r="AIC20" s="156"/>
      <c r="AID20" s="156"/>
      <c r="AIE20" s="156"/>
      <c r="AIF20" s="156"/>
      <c r="AIG20" s="156"/>
      <c r="AIH20" s="156"/>
      <c r="AII20" s="156"/>
      <c r="AIJ20" s="156"/>
      <c r="AIK20" s="156"/>
      <c r="AIL20" s="156"/>
      <c r="AIM20" s="156"/>
      <c r="AIN20" s="156"/>
      <c r="AIO20" s="156"/>
      <c r="AIP20" s="156"/>
      <c r="AIQ20" s="156"/>
      <c r="AIR20" s="156"/>
      <c r="AIS20" s="156"/>
      <c r="AIT20" s="156"/>
      <c r="AIU20" s="156"/>
      <c r="AIV20" s="156"/>
      <c r="AIW20" s="156"/>
      <c r="AIX20" s="156"/>
      <c r="AIY20" s="156"/>
      <c r="AIZ20" s="156"/>
      <c r="AJA20" s="156"/>
      <c r="AJB20" s="156"/>
      <c r="AJC20" s="156"/>
      <c r="AJD20" s="156"/>
      <c r="AJE20" s="156"/>
      <c r="AJF20" s="156"/>
      <c r="AJG20" s="156"/>
      <c r="AJH20" s="156"/>
      <c r="AJI20" s="156"/>
      <c r="AJJ20" s="156"/>
      <c r="AJK20" s="156"/>
      <c r="AJL20" s="156"/>
      <c r="AJM20" s="156"/>
      <c r="AJN20" s="156"/>
      <c r="AJO20" s="156"/>
      <c r="AJP20" s="156"/>
      <c r="AJQ20" s="156"/>
      <c r="AJR20" s="156"/>
      <c r="AJS20" s="156"/>
      <c r="AJT20" s="156"/>
      <c r="AJU20" s="156"/>
      <c r="AJV20" s="156"/>
      <c r="AJW20" s="156"/>
      <c r="AJX20" s="156"/>
      <c r="AJY20" s="156"/>
      <c r="AJZ20" s="156"/>
      <c r="AKA20" s="156"/>
      <c r="AKB20" s="156"/>
      <c r="AKC20" s="156"/>
      <c r="AKD20" s="156"/>
      <c r="AKE20" s="156"/>
      <c r="AKF20" s="156"/>
      <c r="AKG20" s="156"/>
      <c r="AKH20" s="156"/>
      <c r="AKI20" s="156"/>
      <c r="AKJ20" s="156"/>
      <c r="AKK20" s="156"/>
      <c r="AKL20" s="156"/>
      <c r="AKM20" s="156"/>
      <c r="AKN20" s="156"/>
      <c r="AKO20" s="156"/>
      <c r="AKP20" s="156"/>
      <c r="AKQ20" s="156"/>
      <c r="AKR20" s="156"/>
      <c r="AKS20" s="156"/>
      <c r="AKT20" s="156"/>
      <c r="AKU20" s="156"/>
      <c r="AKV20" s="156"/>
      <c r="AKW20" s="156"/>
      <c r="AKX20" s="156"/>
      <c r="AKY20" s="156"/>
      <c r="AKZ20" s="156"/>
      <c r="ALA20" s="156"/>
      <c r="ALB20" s="156"/>
      <c r="ALC20" s="156"/>
      <c r="ALD20" s="156"/>
      <c r="ALE20" s="156"/>
      <c r="ALF20" s="156"/>
      <c r="ALG20" s="156"/>
      <c r="ALH20" s="156"/>
      <c r="ALI20" s="156"/>
      <c r="ALJ20" s="156"/>
      <c r="ALK20" s="156"/>
      <c r="ALL20" s="156"/>
      <c r="ALM20" s="156"/>
      <c r="ALN20" s="156"/>
      <c r="ALO20" s="156"/>
      <c r="ALP20" s="156"/>
      <c r="ALQ20" s="156"/>
      <c r="ALR20" s="156"/>
      <c r="ALS20" s="156"/>
      <c r="ALT20" s="156"/>
      <c r="ALU20" s="156"/>
      <c r="ALV20" s="156"/>
      <c r="ALW20" s="156"/>
      <c r="ALX20" s="156"/>
      <c r="ALY20" s="156"/>
      <c r="ALZ20" s="156"/>
      <c r="AMA20" s="156"/>
      <c r="AMB20" s="156"/>
      <c r="AMC20" s="156"/>
      <c r="AMD20" s="156"/>
      <c r="AME20" s="156"/>
      <c r="AMF20" s="156"/>
      <c r="AMG20" s="156"/>
      <c r="AMH20" s="156"/>
      <c r="AMI20" s="156"/>
      <c r="AMJ20" s="156"/>
    </row>
    <row r="21" spans="1:1024" s="4" customFormat="1" ht="50.25" customHeight="1" x14ac:dyDescent="0.25">
      <c r="A21" s="261">
        <v>15</v>
      </c>
      <c r="B21" s="247">
        <v>1</v>
      </c>
      <c r="C21" s="247">
        <v>4</v>
      </c>
      <c r="D21" s="247">
        <v>5</v>
      </c>
      <c r="E21" s="247" t="s">
        <v>635</v>
      </c>
      <c r="F21" s="247" t="s">
        <v>636</v>
      </c>
      <c r="G21" s="247" t="s">
        <v>637</v>
      </c>
      <c r="H21" s="93" t="s">
        <v>80</v>
      </c>
      <c r="I21" s="92">
        <v>120</v>
      </c>
      <c r="J21" s="247" t="s">
        <v>638</v>
      </c>
      <c r="K21" s="246"/>
      <c r="L21" s="360" t="s">
        <v>37</v>
      </c>
      <c r="M21" s="246"/>
      <c r="N21" s="249">
        <v>52000</v>
      </c>
      <c r="O21" s="246"/>
      <c r="P21" s="252">
        <v>52000</v>
      </c>
      <c r="Q21" s="247" t="s">
        <v>639</v>
      </c>
      <c r="R21" s="247" t="s">
        <v>640</v>
      </c>
    </row>
    <row r="22" spans="1:1024" s="4" customFormat="1" ht="162" customHeight="1" x14ac:dyDescent="0.25">
      <c r="A22" s="262"/>
      <c r="B22" s="247"/>
      <c r="C22" s="247"/>
      <c r="D22" s="247"/>
      <c r="E22" s="247"/>
      <c r="F22" s="247"/>
      <c r="G22" s="247"/>
      <c r="H22" s="93" t="s">
        <v>62</v>
      </c>
      <c r="I22" s="92">
        <v>38</v>
      </c>
      <c r="J22" s="247"/>
      <c r="K22" s="246"/>
      <c r="L22" s="360"/>
      <c r="M22" s="246"/>
      <c r="N22" s="249"/>
      <c r="O22" s="246"/>
      <c r="P22" s="252"/>
      <c r="Q22" s="247"/>
      <c r="R22" s="247"/>
    </row>
    <row r="23" spans="1:1024" x14ac:dyDescent="0.25">
      <c r="A23" s="39"/>
      <c r="B23" s="39"/>
      <c r="C23" s="39"/>
      <c r="D23" s="39"/>
      <c r="E23" s="39"/>
      <c r="F23" s="39"/>
      <c r="G23" s="39"/>
      <c r="H23" s="39"/>
      <c r="I23" s="39"/>
      <c r="J23" s="39"/>
      <c r="K23" s="39"/>
      <c r="L23" s="39"/>
      <c r="M23" s="40"/>
      <c r="N23" s="40"/>
      <c r="O23" s="40"/>
      <c r="P23" s="40"/>
      <c r="Q23" s="39"/>
      <c r="R23" s="41"/>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c r="YF23" s="39"/>
      <c r="YG23" s="39"/>
      <c r="YH23" s="39"/>
      <c r="YI23" s="39"/>
      <c r="YJ23" s="39"/>
      <c r="YK23" s="39"/>
      <c r="YL23" s="39"/>
      <c r="YM23" s="39"/>
      <c r="YN23" s="39"/>
      <c r="YO23" s="39"/>
      <c r="YP23" s="39"/>
      <c r="YQ23" s="39"/>
      <c r="YR23" s="39"/>
      <c r="YS23" s="39"/>
      <c r="YT23" s="39"/>
      <c r="YU23" s="39"/>
      <c r="YV23" s="39"/>
      <c r="YW23" s="39"/>
      <c r="YX23" s="39"/>
      <c r="YY23" s="39"/>
      <c r="YZ23" s="39"/>
      <c r="ZA23" s="39"/>
      <c r="ZB23" s="39"/>
      <c r="ZC23" s="39"/>
      <c r="ZD23" s="39"/>
      <c r="ZE23" s="39"/>
      <c r="ZF23" s="39"/>
      <c r="ZG23" s="39"/>
      <c r="ZH23" s="39"/>
      <c r="ZI23" s="39"/>
      <c r="ZJ23" s="39"/>
      <c r="ZK23" s="39"/>
      <c r="ZL23" s="39"/>
      <c r="ZM23" s="39"/>
      <c r="ZN23" s="39"/>
      <c r="ZO23" s="39"/>
      <c r="ZP23" s="39"/>
      <c r="ZQ23" s="39"/>
      <c r="ZR23" s="39"/>
      <c r="ZS23" s="39"/>
      <c r="ZT23" s="39"/>
      <c r="ZU23" s="39"/>
      <c r="ZV23" s="39"/>
      <c r="ZW23" s="39"/>
      <c r="ZX23" s="39"/>
      <c r="ZY23" s="39"/>
      <c r="ZZ23" s="39"/>
      <c r="AAA23" s="39"/>
      <c r="AAB23" s="39"/>
      <c r="AAC23" s="39"/>
      <c r="AAD23" s="39"/>
      <c r="AAE23" s="39"/>
      <c r="AAF23" s="39"/>
      <c r="AAG23" s="39"/>
      <c r="AAH23" s="39"/>
      <c r="AAI23" s="39"/>
      <c r="AAJ23" s="39"/>
      <c r="AAK23" s="39"/>
      <c r="AAL23" s="39"/>
      <c r="AAM23" s="39"/>
      <c r="AAN23" s="39"/>
      <c r="AAO23" s="39"/>
      <c r="AAP23" s="39"/>
      <c r="AAQ23" s="39"/>
      <c r="AAR23" s="39"/>
      <c r="AAS23" s="39"/>
      <c r="AAT23" s="39"/>
      <c r="AAU23" s="39"/>
      <c r="AAV23" s="39"/>
      <c r="AAW23" s="39"/>
      <c r="AAX23" s="39"/>
      <c r="AAY23" s="39"/>
      <c r="AAZ23" s="39"/>
      <c r="ABA23" s="39"/>
      <c r="ABB23" s="39"/>
      <c r="ABC23" s="39"/>
      <c r="ABD23" s="39"/>
      <c r="ABE23" s="39"/>
      <c r="ABF23" s="39"/>
      <c r="ABG23" s="39"/>
      <c r="ABH23" s="39"/>
      <c r="ABI23" s="39"/>
      <c r="ABJ23" s="39"/>
      <c r="ABK23" s="39"/>
      <c r="ABL23" s="39"/>
      <c r="ABM23" s="39"/>
      <c r="ABN23" s="39"/>
      <c r="ABO23" s="39"/>
      <c r="ABP23" s="39"/>
      <c r="ABQ23" s="39"/>
      <c r="ABR23" s="39"/>
      <c r="ABS23" s="39"/>
      <c r="ABT23" s="39"/>
      <c r="ABU23" s="39"/>
      <c r="ABV23" s="39"/>
      <c r="ABW23" s="39"/>
      <c r="ABX23" s="39"/>
      <c r="ABY23" s="39"/>
      <c r="ABZ23" s="39"/>
      <c r="ACA23" s="39"/>
      <c r="ACB23" s="39"/>
      <c r="ACC23" s="39"/>
      <c r="ACD23" s="39"/>
      <c r="ACE23" s="39"/>
      <c r="ACF23" s="39"/>
      <c r="ACG23" s="39"/>
      <c r="ACH23" s="39"/>
      <c r="ACI23" s="39"/>
      <c r="ACJ23" s="39"/>
      <c r="ACK23" s="39"/>
      <c r="ACL23" s="39"/>
      <c r="ACM23" s="39"/>
      <c r="ACN23" s="39"/>
      <c r="ACO23" s="39"/>
      <c r="ACP23" s="39"/>
      <c r="ACQ23" s="39"/>
      <c r="ACR23" s="39"/>
      <c r="ACS23" s="39"/>
      <c r="ACT23" s="39"/>
      <c r="ACU23" s="39"/>
      <c r="ACV23" s="39"/>
      <c r="ACW23" s="39"/>
      <c r="ACX23" s="39"/>
      <c r="ACY23" s="39"/>
      <c r="ACZ23" s="39"/>
      <c r="ADA23" s="39"/>
      <c r="ADB23" s="39"/>
      <c r="ADC23" s="39"/>
      <c r="ADD23" s="39"/>
      <c r="ADE23" s="39"/>
      <c r="ADF23" s="39"/>
      <c r="ADG23" s="39"/>
      <c r="ADH23" s="39"/>
      <c r="ADI23" s="39"/>
      <c r="ADJ23" s="39"/>
      <c r="ADK23" s="39"/>
      <c r="ADL23" s="39"/>
      <c r="ADM23" s="39"/>
      <c r="ADN23" s="39"/>
      <c r="ADO23" s="39"/>
      <c r="ADP23" s="39"/>
      <c r="ADQ23" s="39"/>
      <c r="ADR23" s="39"/>
      <c r="ADS23" s="39"/>
      <c r="ADT23" s="39"/>
      <c r="ADU23" s="39"/>
      <c r="ADV23" s="39"/>
      <c r="ADW23" s="39"/>
      <c r="ADX23" s="39"/>
      <c r="ADY23" s="39"/>
      <c r="ADZ23" s="39"/>
      <c r="AEA23" s="39"/>
      <c r="AEB23" s="39"/>
      <c r="AEC23" s="39"/>
      <c r="AED23" s="39"/>
      <c r="AEE23" s="39"/>
      <c r="AEF23" s="39"/>
      <c r="AEG23" s="39"/>
      <c r="AEH23" s="39"/>
      <c r="AEI23" s="39"/>
      <c r="AEJ23" s="39"/>
      <c r="AEK23" s="39"/>
      <c r="AEL23" s="39"/>
      <c r="AEM23" s="39"/>
      <c r="AEN23" s="39"/>
      <c r="AEO23" s="39"/>
      <c r="AEP23" s="39"/>
      <c r="AEQ23" s="39"/>
      <c r="AER23" s="39"/>
      <c r="AES23" s="39"/>
      <c r="AET23" s="39"/>
      <c r="AEU23" s="39"/>
      <c r="AEV23" s="39"/>
      <c r="AEW23" s="39"/>
      <c r="AEX23" s="39"/>
      <c r="AEY23" s="39"/>
      <c r="AEZ23" s="39"/>
      <c r="AFA23" s="39"/>
      <c r="AFB23" s="39"/>
      <c r="AFC23" s="39"/>
      <c r="AFD23" s="39"/>
      <c r="AFE23" s="39"/>
      <c r="AFF23" s="39"/>
      <c r="AFG23" s="39"/>
      <c r="AFH23" s="39"/>
      <c r="AFI23" s="39"/>
      <c r="AFJ23" s="39"/>
      <c r="AFK23" s="39"/>
      <c r="AFL23" s="39"/>
      <c r="AFM23" s="39"/>
      <c r="AFN23" s="39"/>
      <c r="AFO23" s="39"/>
      <c r="AFP23" s="39"/>
      <c r="AFQ23" s="39"/>
      <c r="AFR23" s="39"/>
      <c r="AFS23" s="39"/>
      <c r="AFT23" s="39"/>
      <c r="AFU23" s="39"/>
      <c r="AFV23" s="39"/>
      <c r="AFW23" s="39"/>
      <c r="AFX23" s="39"/>
      <c r="AFY23" s="39"/>
      <c r="AFZ23" s="39"/>
      <c r="AGA23" s="39"/>
      <c r="AGB23" s="39"/>
      <c r="AGC23" s="39"/>
      <c r="AGD23" s="39"/>
      <c r="AGE23" s="39"/>
      <c r="AGF23" s="39"/>
      <c r="AGG23" s="39"/>
      <c r="AGH23" s="39"/>
      <c r="AGI23" s="39"/>
      <c r="AGJ23" s="39"/>
      <c r="AGK23" s="39"/>
      <c r="AGL23" s="39"/>
      <c r="AGM23" s="39"/>
      <c r="AGN23" s="39"/>
      <c r="AGO23" s="39"/>
      <c r="AGP23" s="39"/>
      <c r="AGQ23" s="39"/>
      <c r="AGR23" s="39"/>
      <c r="AGS23" s="39"/>
      <c r="AGT23" s="39"/>
      <c r="AGU23" s="39"/>
      <c r="AGV23" s="39"/>
      <c r="AGW23" s="39"/>
      <c r="AGX23" s="39"/>
      <c r="AGY23" s="39"/>
      <c r="AGZ23" s="39"/>
      <c r="AHA23" s="39"/>
      <c r="AHB23" s="39"/>
      <c r="AHC23" s="39"/>
      <c r="AHD23" s="39"/>
      <c r="AHE23" s="39"/>
      <c r="AHF23" s="39"/>
      <c r="AHG23" s="39"/>
      <c r="AHH23" s="39"/>
      <c r="AHI23" s="39"/>
      <c r="AHJ23" s="39"/>
      <c r="AHK23" s="39"/>
      <c r="AHL23" s="39"/>
      <c r="AHM23" s="39"/>
      <c r="AHN23" s="39"/>
      <c r="AHO23" s="39"/>
      <c r="AHP23" s="39"/>
      <c r="AHQ23" s="39"/>
      <c r="AHR23" s="39"/>
      <c r="AHS23" s="39"/>
      <c r="AHT23" s="39"/>
      <c r="AHU23" s="39"/>
      <c r="AHV23" s="39"/>
      <c r="AHW23" s="39"/>
      <c r="AHX23" s="39"/>
      <c r="AHY23" s="39"/>
      <c r="AHZ23" s="39"/>
      <c r="AIA23" s="39"/>
      <c r="AIB23" s="39"/>
      <c r="AIC23" s="39"/>
      <c r="AID23" s="39"/>
      <c r="AIE23" s="39"/>
      <c r="AIF23" s="39"/>
      <c r="AIG23" s="39"/>
      <c r="AIH23" s="39"/>
      <c r="AII23" s="39"/>
      <c r="AIJ23" s="39"/>
      <c r="AIK23" s="39"/>
      <c r="AIL23" s="39"/>
      <c r="AIM23" s="39"/>
      <c r="AIN23" s="39"/>
      <c r="AIO23" s="39"/>
      <c r="AIP23" s="39"/>
      <c r="AIQ23" s="39"/>
      <c r="AIR23" s="39"/>
      <c r="AIS23" s="39"/>
      <c r="AIT23" s="39"/>
      <c r="AIU23" s="39"/>
      <c r="AIV23" s="39"/>
      <c r="AIW23" s="39"/>
      <c r="AIX23" s="39"/>
      <c r="AIY23" s="39"/>
      <c r="AIZ23" s="39"/>
      <c r="AJA23" s="39"/>
      <c r="AJB23" s="39"/>
      <c r="AJC23" s="39"/>
      <c r="AJD23" s="39"/>
      <c r="AJE23" s="39"/>
      <c r="AJF23" s="39"/>
      <c r="AJG23" s="39"/>
      <c r="AJH23" s="39"/>
      <c r="AJI23" s="39"/>
      <c r="AJJ23" s="39"/>
      <c r="AJK23" s="39"/>
      <c r="AJL23" s="39"/>
      <c r="AJM23" s="39"/>
      <c r="AJN23" s="39"/>
      <c r="AJO23" s="39"/>
      <c r="AJP23" s="39"/>
      <c r="AJQ23" s="39"/>
      <c r="AJR23" s="39"/>
      <c r="AJS23" s="39"/>
      <c r="AJT23" s="39"/>
      <c r="AJU23" s="39"/>
      <c r="AJV23" s="39"/>
      <c r="AJW23" s="39"/>
      <c r="AJX23" s="39"/>
      <c r="AJY23" s="39"/>
      <c r="AJZ23" s="39"/>
      <c r="AKA23" s="39"/>
      <c r="AKB23" s="39"/>
      <c r="AKC23" s="39"/>
      <c r="AKD23" s="39"/>
      <c r="AKE23" s="39"/>
      <c r="AKF23" s="39"/>
      <c r="AKG23" s="39"/>
      <c r="AKH23" s="39"/>
      <c r="AKI23" s="39"/>
      <c r="AKJ23" s="39"/>
      <c r="AKK23" s="39"/>
      <c r="AKL23" s="39"/>
      <c r="AKM23" s="39"/>
      <c r="AKN23" s="39"/>
      <c r="AKO23" s="39"/>
      <c r="AKP23" s="39"/>
      <c r="AKQ23" s="39"/>
      <c r="AKR23" s="39"/>
      <c r="AKS23" s="39"/>
      <c r="AKT23" s="39"/>
      <c r="AKU23" s="39"/>
      <c r="AKV23" s="39"/>
      <c r="AKW23" s="39"/>
      <c r="AKX23" s="39"/>
      <c r="AKY23" s="39"/>
      <c r="AKZ23" s="39"/>
      <c r="ALA23" s="39"/>
      <c r="ALB23" s="39"/>
      <c r="ALC23" s="39"/>
      <c r="ALD23" s="39"/>
      <c r="ALE23" s="39"/>
      <c r="ALF23" s="39"/>
      <c r="ALG23" s="39"/>
      <c r="ALH23" s="39"/>
      <c r="ALI23" s="39"/>
      <c r="ALJ23" s="39"/>
      <c r="ALK23" s="39"/>
      <c r="ALL23" s="39"/>
      <c r="ALM23" s="39"/>
      <c r="ALN23" s="39"/>
      <c r="ALO23" s="39"/>
      <c r="ALP23" s="39"/>
      <c r="ALQ23" s="39"/>
      <c r="ALR23" s="39"/>
      <c r="ALS23" s="39"/>
      <c r="ALT23" s="39"/>
      <c r="ALU23" s="39"/>
      <c r="ALV23" s="39"/>
      <c r="ALW23" s="39"/>
      <c r="ALX23" s="39"/>
      <c r="ALY23" s="39"/>
      <c r="ALZ23" s="39"/>
      <c r="AMA23" s="39"/>
      <c r="AMB23" s="39"/>
      <c r="AMC23" s="39"/>
      <c r="AMD23" s="39"/>
      <c r="AME23" s="39"/>
      <c r="AMF23" s="39"/>
      <c r="AMG23" s="39"/>
      <c r="AMH23" s="39"/>
      <c r="AMI23" s="39"/>
      <c r="AMJ23" s="39"/>
    </row>
    <row r="24" spans="1:1024" hidden="1" x14ac:dyDescent="0.25">
      <c r="A24" s="42"/>
      <c r="B24" s="42"/>
      <c r="C24" s="42"/>
      <c r="D24" s="42"/>
      <c r="E24" s="42"/>
      <c r="F24" s="42"/>
      <c r="G24" s="42"/>
      <c r="H24" s="42"/>
      <c r="I24" s="42"/>
      <c r="J24" s="42"/>
      <c r="K24" s="42"/>
      <c r="L24" s="42"/>
      <c r="M24" s="43"/>
      <c r="N24" s="43"/>
      <c r="O24" s="43"/>
      <c r="P24" s="43"/>
      <c r="Q24" s="42"/>
      <c r="R24" s="44"/>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c r="YM24" s="42"/>
      <c r="YN24" s="42"/>
      <c r="YO24" s="42"/>
      <c r="YP24" s="42"/>
      <c r="YQ24" s="42"/>
      <c r="YR24" s="42"/>
      <c r="YS24" s="42"/>
      <c r="YT24" s="42"/>
      <c r="YU24" s="42"/>
      <c r="YV24" s="42"/>
      <c r="YW24" s="42"/>
      <c r="YX24" s="42"/>
      <c r="YY24" s="42"/>
      <c r="YZ24" s="42"/>
      <c r="ZA24" s="42"/>
      <c r="ZB24" s="42"/>
      <c r="ZC24" s="42"/>
      <c r="ZD24" s="42"/>
      <c r="ZE24" s="42"/>
      <c r="ZF24" s="42"/>
      <c r="ZG24" s="42"/>
      <c r="ZH24" s="42"/>
      <c r="ZI24" s="42"/>
      <c r="ZJ24" s="42"/>
      <c r="ZK24" s="42"/>
      <c r="ZL24" s="42"/>
      <c r="ZM24" s="42"/>
      <c r="ZN24" s="42"/>
      <c r="ZO24" s="42"/>
      <c r="ZP24" s="42"/>
      <c r="ZQ24" s="42"/>
      <c r="ZR24" s="42"/>
      <c r="ZS24" s="42"/>
      <c r="ZT24" s="42"/>
      <c r="ZU24" s="42"/>
      <c r="ZV24" s="42"/>
      <c r="ZW24" s="42"/>
      <c r="ZX24" s="42"/>
      <c r="ZY24" s="42"/>
      <c r="ZZ24" s="42"/>
      <c r="AAA24" s="42"/>
      <c r="AAB24" s="42"/>
      <c r="AAC24" s="42"/>
      <c r="AAD24" s="42"/>
      <c r="AAE24" s="42"/>
      <c r="AAF24" s="42"/>
      <c r="AAG24" s="42"/>
      <c r="AAH24" s="42"/>
      <c r="AAI24" s="42"/>
      <c r="AAJ24" s="42"/>
      <c r="AAK24" s="42"/>
      <c r="AAL24" s="42"/>
      <c r="AAM24" s="42"/>
      <c r="AAN24" s="42"/>
      <c r="AAO24" s="42"/>
      <c r="AAP24" s="42"/>
      <c r="AAQ24" s="42"/>
      <c r="AAR24" s="42"/>
      <c r="AAS24" s="42"/>
      <c r="AAT24" s="42"/>
      <c r="AAU24" s="42"/>
      <c r="AAV24" s="42"/>
      <c r="AAW24" s="42"/>
      <c r="AAX24" s="42"/>
      <c r="AAY24" s="42"/>
      <c r="AAZ24" s="42"/>
      <c r="ABA24" s="42"/>
      <c r="ABB24" s="42"/>
      <c r="ABC24" s="42"/>
      <c r="ABD24" s="42"/>
      <c r="ABE24" s="42"/>
      <c r="ABF24" s="42"/>
      <c r="ABG24" s="42"/>
      <c r="ABH24" s="42"/>
      <c r="ABI24" s="42"/>
      <c r="ABJ24" s="42"/>
      <c r="ABK24" s="42"/>
      <c r="ABL24" s="42"/>
      <c r="ABM24" s="42"/>
      <c r="ABN24" s="42"/>
      <c r="ABO24" s="42"/>
      <c r="ABP24" s="42"/>
      <c r="ABQ24" s="42"/>
      <c r="ABR24" s="42"/>
      <c r="ABS24" s="42"/>
      <c r="ABT24" s="42"/>
      <c r="ABU24" s="42"/>
      <c r="ABV24" s="42"/>
      <c r="ABW24" s="42"/>
      <c r="ABX24" s="42"/>
      <c r="ABY24" s="42"/>
      <c r="ABZ24" s="42"/>
      <c r="ACA24" s="42"/>
      <c r="ACB24" s="42"/>
      <c r="ACC24" s="42"/>
      <c r="ACD24" s="42"/>
      <c r="ACE24" s="42"/>
      <c r="ACF24" s="42"/>
      <c r="ACG24" s="42"/>
      <c r="ACH24" s="42"/>
      <c r="ACI24" s="42"/>
      <c r="ACJ24" s="42"/>
      <c r="ACK24" s="42"/>
      <c r="ACL24" s="42"/>
      <c r="ACM24" s="42"/>
      <c r="ACN24" s="42"/>
      <c r="ACO24" s="42"/>
      <c r="ACP24" s="42"/>
      <c r="ACQ24" s="42"/>
      <c r="ACR24" s="42"/>
      <c r="ACS24" s="42"/>
      <c r="ACT24" s="42"/>
      <c r="ACU24" s="42"/>
      <c r="ACV24" s="42"/>
      <c r="ACW24" s="42"/>
      <c r="ACX24" s="42"/>
      <c r="ACY24" s="42"/>
      <c r="ACZ24" s="42"/>
      <c r="ADA24" s="42"/>
      <c r="ADB24" s="42"/>
      <c r="ADC24" s="42"/>
      <c r="ADD24" s="42"/>
      <c r="ADE24" s="42"/>
      <c r="ADF24" s="42"/>
      <c r="ADG24" s="42"/>
      <c r="ADH24" s="42"/>
      <c r="ADI24" s="42"/>
      <c r="ADJ24" s="42"/>
      <c r="ADK24" s="42"/>
      <c r="ADL24" s="42"/>
      <c r="ADM24" s="42"/>
      <c r="ADN24" s="42"/>
      <c r="ADO24" s="42"/>
      <c r="ADP24" s="42"/>
      <c r="ADQ24" s="42"/>
      <c r="ADR24" s="42"/>
      <c r="ADS24" s="42"/>
      <c r="ADT24" s="42"/>
      <c r="ADU24" s="42"/>
      <c r="ADV24" s="42"/>
      <c r="ADW24" s="42"/>
      <c r="ADX24" s="42"/>
      <c r="ADY24" s="42"/>
      <c r="ADZ24" s="42"/>
      <c r="AEA24" s="42"/>
      <c r="AEB24" s="42"/>
      <c r="AEC24" s="42"/>
      <c r="AED24" s="42"/>
      <c r="AEE24" s="42"/>
      <c r="AEF24" s="42"/>
      <c r="AEG24" s="42"/>
      <c r="AEH24" s="42"/>
      <c r="AEI24" s="42"/>
      <c r="AEJ24" s="42"/>
      <c r="AEK24" s="42"/>
      <c r="AEL24" s="42"/>
      <c r="AEM24" s="42"/>
      <c r="AEN24" s="42"/>
      <c r="AEO24" s="42"/>
      <c r="AEP24" s="42"/>
      <c r="AEQ24" s="42"/>
      <c r="AER24" s="42"/>
      <c r="AES24" s="42"/>
      <c r="AET24" s="42"/>
      <c r="AEU24" s="42"/>
      <c r="AEV24" s="42"/>
      <c r="AEW24" s="42"/>
      <c r="AEX24" s="42"/>
      <c r="AEY24" s="42"/>
      <c r="AEZ24" s="42"/>
      <c r="AFA24" s="42"/>
      <c r="AFB24" s="42"/>
      <c r="AFC24" s="42"/>
      <c r="AFD24" s="42"/>
      <c r="AFE24" s="42"/>
      <c r="AFF24" s="42"/>
      <c r="AFG24" s="42"/>
      <c r="AFH24" s="42"/>
      <c r="AFI24" s="42"/>
      <c r="AFJ24" s="42"/>
      <c r="AFK24" s="42"/>
      <c r="AFL24" s="42"/>
      <c r="AFM24" s="42"/>
      <c r="AFN24" s="42"/>
      <c r="AFO24" s="42"/>
      <c r="AFP24" s="42"/>
      <c r="AFQ24" s="42"/>
      <c r="AFR24" s="42"/>
      <c r="AFS24" s="42"/>
      <c r="AFT24" s="42"/>
      <c r="AFU24" s="42"/>
      <c r="AFV24" s="42"/>
      <c r="AFW24" s="42"/>
      <c r="AFX24" s="42"/>
      <c r="AFY24" s="42"/>
      <c r="AFZ24" s="42"/>
      <c r="AGA24" s="42"/>
      <c r="AGB24" s="42"/>
      <c r="AGC24" s="42"/>
      <c r="AGD24" s="42"/>
      <c r="AGE24" s="42"/>
      <c r="AGF24" s="42"/>
      <c r="AGG24" s="42"/>
      <c r="AGH24" s="42"/>
      <c r="AGI24" s="42"/>
      <c r="AGJ24" s="42"/>
      <c r="AGK24" s="42"/>
      <c r="AGL24" s="42"/>
      <c r="AGM24" s="42"/>
      <c r="AGN24" s="42"/>
      <c r="AGO24" s="42"/>
      <c r="AGP24" s="42"/>
      <c r="AGQ24" s="42"/>
      <c r="AGR24" s="42"/>
      <c r="AGS24" s="42"/>
      <c r="AGT24" s="42"/>
      <c r="AGU24" s="42"/>
      <c r="AGV24" s="42"/>
      <c r="AGW24" s="42"/>
      <c r="AGX24" s="42"/>
      <c r="AGY24" s="42"/>
      <c r="AGZ24" s="42"/>
      <c r="AHA24" s="42"/>
      <c r="AHB24" s="42"/>
      <c r="AHC24" s="42"/>
      <c r="AHD24" s="42"/>
      <c r="AHE24" s="42"/>
      <c r="AHF24" s="42"/>
      <c r="AHG24" s="42"/>
      <c r="AHH24" s="42"/>
      <c r="AHI24" s="42"/>
      <c r="AHJ24" s="42"/>
      <c r="AHK24" s="42"/>
      <c r="AHL24" s="42"/>
      <c r="AHM24" s="42"/>
      <c r="AHN24" s="42"/>
      <c r="AHO24" s="42"/>
      <c r="AHP24" s="42"/>
      <c r="AHQ24" s="42"/>
      <c r="AHR24" s="42"/>
      <c r="AHS24" s="42"/>
      <c r="AHT24" s="42"/>
      <c r="AHU24" s="42"/>
      <c r="AHV24" s="42"/>
      <c r="AHW24" s="42"/>
      <c r="AHX24" s="42"/>
      <c r="AHY24" s="42"/>
      <c r="AHZ24" s="42"/>
      <c r="AIA24" s="42"/>
      <c r="AIB24" s="42"/>
      <c r="AIC24" s="42"/>
      <c r="AID24" s="42"/>
      <c r="AIE24" s="42"/>
      <c r="AIF24" s="42"/>
      <c r="AIG24" s="42"/>
      <c r="AIH24" s="42"/>
      <c r="AII24" s="42"/>
      <c r="AIJ24" s="42"/>
      <c r="AIK24" s="42"/>
      <c r="AIL24" s="42"/>
      <c r="AIM24" s="42"/>
      <c r="AIN24" s="42"/>
      <c r="AIO24" s="42"/>
      <c r="AIP24" s="42"/>
      <c r="AIQ24" s="42"/>
      <c r="AIR24" s="42"/>
      <c r="AIS24" s="42"/>
      <c r="AIT24" s="42"/>
      <c r="AIU24" s="42"/>
      <c r="AIV24" s="42"/>
      <c r="AIW24" s="42"/>
      <c r="AIX24" s="42"/>
      <c r="AIY24" s="42"/>
      <c r="AIZ24" s="42"/>
      <c r="AJA24" s="42"/>
      <c r="AJB24" s="42"/>
      <c r="AJC24" s="42"/>
      <c r="AJD24" s="42"/>
      <c r="AJE24" s="42"/>
      <c r="AJF24" s="42"/>
      <c r="AJG24" s="42"/>
      <c r="AJH24" s="42"/>
      <c r="AJI24" s="42"/>
      <c r="AJJ24" s="42"/>
      <c r="AJK24" s="42"/>
      <c r="AJL24" s="42"/>
      <c r="AJM24" s="42"/>
      <c r="AJN24" s="42"/>
      <c r="AJO24" s="42"/>
      <c r="AJP24" s="42"/>
      <c r="AJQ24" s="42"/>
      <c r="AJR24" s="42"/>
      <c r="AJS24" s="42"/>
      <c r="AJT24" s="42"/>
      <c r="AJU24" s="42"/>
      <c r="AJV24" s="42"/>
      <c r="AJW24" s="42"/>
      <c r="AJX24" s="42"/>
      <c r="AJY24" s="42"/>
      <c r="AJZ24" s="42"/>
      <c r="AKA24" s="42"/>
      <c r="AKB24" s="42"/>
      <c r="AKC24" s="42"/>
      <c r="AKD24" s="42"/>
      <c r="AKE24" s="42"/>
      <c r="AKF24" s="42"/>
      <c r="AKG24" s="42"/>
      <c r="AKH24" s="42"/>
      <c r="AKI24" s="42"/>
      <c r="AKJ24" s="42"/>
      <c r="AKK24" s="42"/>
      <c r="AKL24" s="42"/>
      <c r="AKM24" s="42"/>
      <c r="AKN24" s="42"/>
      <c r="AKO24" s="42"/>
      <c r="AKP24" s="42"/>
      <c r="AKQ24" s="42"/>
      <c r="AKR24" s="42"/>
      <c r="AKS24" s="42"/>
      <c r="AKT24" s="42"/>
      <c r="AKU24" s="42"/>
      <c r="AKV24" s="42"/>
      <c r="AKW24" s="42"/>
      <c r="AKX24" s="42"/>
      <c r="AKY24" s="42"/>
      <c r="AKZ24" s="42"/>
      <c r="ALA24" s="42"/>
      <c r="ALB24" s="42"/>
      <c r="ALC24" s="42"/>
      <c r="ALD24" s="42"/>
      <c r="ALE24" s="42"/>
      <c r="ALF24" s="42"/>
      <c r="ALG24" s="42"/>
      <c r="ALH24" s="42"/>
      <c r="ALI24" s="42"/>
      <c r="ALJ24" s="42"/>
      <c r="ALK24" s="42"/>
      <c r="ALL24" s="42"/>
      <c r="ALM24" s="42"/>
      <c r="ALN24" s="42"/>
      <c r="ALO24" s="42"/>
      <c r="ALP24" s="42"/>
      <c r="ALQ24" s="42"/>
      <c r="ALR24" s="42"/>
      <c r="ALS24" s="42"/>
      <c r="ALT24" s="42"/>
      <c r="ALU24" s="42"/>
      <c r="ALV24" s="42"/>
      <c r="ALW24" s="42"/>
      <c r="ALX24" s="42"/>
      <c r="ALY24" s="42"/>
      <c r="ALZ24" s="42"/>
      <c r="AMA24" s="42"/>
      <c r="AMB24" s="42"/>
      <c r="AMC24" s="42"/>
      <c r="AMD24" s="42"/>
      <c r="AME24" s="42"/>
      <c r="AMF24" s="42"/>
      <c r="AMG24" s="42"/>
      <c r="AMH24" s="42"/>
      <c r="AMI24" s="42"/>
      <c r="AMJ24" s="42"/>
    </row>
    <row r="25" spans="1:1024" hidden="1" x14ac:dyDescent="0.25">
      <c r="A25" s="42"/>
      <c r="B25" s="42"/>
      <c r="C25" s="42"/>
      <c r="D25" s="42"/>
      <c r="E25" s="42"/>
      <c r="F25" s="42"/>
      <c r="G25" s="42"/>
      <c r="H25" s="42"/>
      <c r="I25" s="42"/>
      <c r="J25" s="42"/>
      <c r="K25" s="42"/>
      <c r="L25" s="42"/>
      <c r="M25" s="43"/>
      <c r="N25" s="43"/>
      <c r="O25" s="43"/>
      <c r="P25" s="43"/>
      <c r="Q25" s="42"/>
      <c r="R25" s="44"/>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c r="ZF25" s="42"/>
      <c r="ZG25" s="42"/>
      <c r="ZH25" s="42"/>
      <c r="ZI25" s="42"/>
      <c r="ZJ25" s="42"/>
      <c r="ZK25" s="42"/>
      <c r="ZL25" s="42"/>
      <c r="ZM25" s="42"/>
      <c r="ZN25" s="42"/>
      <c r="ZO25" s="42"/>
      <c r="ZP25" s="42"/>
      <c r="ZQ25" s="42"/>
      <c r="ZR25" s="42"/>
      <c r="ZS25" s="42"/>
      <c r="ZT25" s="42"/>
      <c r="ZU25" s="42"/>
      <c r="ZV25" s="42"/>
      <c r="ZW25" s="42"/>
      <c r="ZX25" s="42"/>
      <c r="ZY25" s="42"/>
      <c r="ZZ25" s="42"/>
      <c r="AAA25" s="42"/>
      <c r="AAB25" s="42"/>
      <c r="AAC25" s="42"/>
      <c r="AAD25" s="42"/>
      <c r="AAE25" s="42"/>
      <c r="AAF25" s="42"/>
      <c r="AAG25" s="42"/>
      <c r="AAH25" s="42"/>
      <c r="AAI25" s="42"/>
      <c r="AAJ25" s="42"/>
      <c r="AAK25" s="42"/>
      <c r="AAL25" s="42"/>
      <c r="AAM25" s="42"/>
      <c r="AAN25" s="42"/>
      <c r="AAO25" s="42"/>
      <c r="AAP25" s="42"/>
      <c r="AAQ25" s="42"/>
      <c r="AAR25" s="42"/>
      <c r="AAS25" s="42"/>
      <c r="AAT25" s="42"/>
      <c r="AAU25" s="42"/>
      <c r="AAV25" s="42"/>
      <c r="AAW25" s="42"/>
      <c r="AAX25" s="42"/>
      <c r="AAY25" s="42"/>
      <c r="AAZ25" s="42"/>
      <c r="ABA25" s="42"/>
      <c r="ABB25" s="42"/>
      <c r="ABC25" s="42"/>
      <c r="ABD25" s="42"/>
      <c r="ABE25" s="42"/>
      <c r="ABF25" s="42"/>
      <c r="ABG25" s="42"/>
      <c r="ABH25" s="42"/>
      <c r="ABI25" s="42"/>
      <c r="ABJ25" s="42"/>
      <c r="ABK25" s="42"/>
      <c r="ABL25" s="42"/>
      <c r="ABM25" s="42"/>
      <c r="ABN25" s="42"/>
      <c r="ABO25" s="42"/>
      <c r="ABP25" s="42"/>
      <c r="ABQ25" s="42"/>
      <c r="ABR25" s="42"/>
      <c r="ABS25" s="42"/>
      <c r="ABT25" s="42"/>
      <c r="ABU25" s="42"/>
      <c r="ABV25" s="42"/>
      <c r="ABW25" s="42"/>
      <c r="ABX25" s="42"/>
      <c r="ABY25" s="42"/>
      <c r="ABZ25" s="42"/>
      <c r="ACA25" s="42"/>
      <c r="ACB25" s="42"/>
      <c r="ACC25" s="42"/>
      <c r="ACD25" s="42"/>
      <c r="ACE25" s="42"/>
      <c r="ACF25" s="42"/>
      <c r="ACG25" s="42"/>
      <c r="ACH25" s="42"/>
      <c r="ACI25" s="42"/>
      <c r="ACJ25" s="42"/>
      <c r="ACK25" s="42"/>
      <c r="ACL25" s="42"/>
      <c r="ACM25" s="42"/>
      <c r="ACN25" s="42"/>
      <c r="ACO25" s="42"/>
      <c r="ACP25" s="42"/>
      <c r="ACQ25" s="42"/>
      <c r="ACR25" s="42"/>
      <c r="ACS25" s="42"/>
      <c r="ACT25" s="42"/>
      <c r="ACU25" s="42"/>
      <c r="ACV25" s="42"/>
      <c r="ACW25" s="42"/>
      <c r="ACX25" s="42"/>
      <c r="ACY25" s="42"/>
      <c r="ACZ25" s="42"/>
      <c r="ADA25" s="42"/>
      <c r="ADB25" s="42"/>
      <c r="ADC25" s="42"/>
      <c r="ADD25" s="42"/>
      <c r="ADE25" s="42"/>
      <c r="ADF25" s="42"/>
      <c r="ADG25" s="42"/>
      <c r="ADH25" s="42"/>
      <c r="ADI25" s="42"/>
      <c r="ADJ25" s="42"/>
      <c r="ADK25" s="42"/>
      <c r="ADL25" s="42"/>
      <c r="ADM25" s="42"/>
      <c r="ADN25" s="42"/>
      <c r="ADO25" s="42"/>
      <c r="ADP25" s="42"/>
      <c r="ADQ25" s="42"/>
      <c r="ADR25" s="42"/>
      <c r="ADS25" s="42"/>
      <c r="ADT25" s="42"/>
      <c r="ADU25" s="42"/>
      <c r="ADV25" s="42"/>
      <c r="ADW25" s="42"/>
      <c r="ADX25" s="42"/>
      <c r="ADY25" s="42"/>
      <c r="ADZ25" s="42"/>
      <c r="AEA25" s="42"/>
      <c r="AEB25" s="42"/>
      <c r="AEC25" s="42"/>
      <c r="AED25" s="42"/>
      <c r="AEE25" s="42"/>
      <c r="AEF25" s="42"/>
      <c r="AEG25" s="42"/>
      <c r="AEH25" s="42"/>
      <c r="AEI25" s="42"/>
      <c r="AEJ25" s="42"/>
      <c r="AEK25" s="42"/>
      <c r="AEL25" s="42"/>
      <c r="AEM25" s="42"/>
      <c r="AEN25" s="42"/>
      <c r="AEO25" s="42"/>
      <c r="AEP25" s="42"/>
      <c r="AEQ25" s="42"/>
      <c r="AER25" s="42"/>
      <c r="AES25" s="42"/>
      <c r="AET25" s="42"/>
      <c r="AEU25" s="42"/>
      <c r="AEV25" s="42"/>
      <c r="AEW25" s="42"/>
      <c r="AEX25" s="42"/>
      <c r="AEY25" s="42"/>
      <c r="AEZ25" s="42"/>
      <c r="AFA25" s="42"/>
      <c r="AFB25" s="42"/>
      <c r="AFC25" s="42"/>
      <c r="AFD25" s="42"/>
      <c r="AFE25" s="42"/>
      <c r="AFF25" s="42"/>
      <c r="AFG25" s="42"/>
      <c r="AFH25" s="42"/>
      <c r="AFI25" s="42"/>
      <c r="AFJ25" s="42"/>
      <c r="AFK25" s="42"/>
      <c r="AFL25" s="42"/>
      <c r="AFM25" s="42"/>
      <c r="AFN25" s="42"/>
      <c r="AFO25" s="42"/>
      <c r="AFP25" s="42"/>
      <c r="AFQ25" s="42"/>
      <c r="AFR25" s="42"/>
      <c r="AFS25" s="42"/>
      <c r="AFT25" s="42"/>
      <c r="AFU25" s="42"/>
      <c r="AFV25" s="42"/>
      <c r="AFW25" s="42"/>
      <c r="AFX25" s="42"/>
      <c r="AFY25" s="42"/>
      <c r="AFZ25" s="42"/>
      <c r="AGA25" s="42"/>
      <c r="AGB25" s="42"/>
      <c r="AGC25" s="42"/>
      <c r="AGD25" s="42"/>
      <c r="AGE25" s="42"/>
      <c r="AGF25" s="42"/>
      <c r="AGG25" s="42"/>
      <c r="AGH25" s="42"/>
      <c r="AGI25" s="42"/>
      <c r="AGJ25" s="42"/>
      <c r="AGK25" s="42"/>
      <c r="AGL25" s="42"/>
      <c r="AGM25" s="42"/>
      <c r="AGN25" s="42"/>
      <c r="AGO25" s="42"/>
      <c r="AGP25" s="42"/>
      <c r="AGQ25" s="42"/>
      <c r="AGR25" s="42"/>
      <c r="AGS25" s="42"/>
      <c r="AGT25" s="42"/>
      <c r="AGU25" s="42"/>
      <c r="AGV25" s="42"/>
      <c r="AGW25" s="42"/>
      <c r="AGX25" s="42"/>
      <c r="AGY25" s="42"/>
      <c r="AGZ25" s="42"/>
      <c r="AHA25" s="42"/>
      <c r="AHB25" s="42"/>
      <c r="AHC25" s="42"/>
      <c r="AHD25" s="42"/>
      <c r="AHE25" s="42"/>
      <c r="AHF25" s="42"/>
      <c r="AHG25" s="42"/>
      <c r="AHH25" s="42"/>
      <c r="AHI25" s="42"/>
      <c r="AHJ25" s="42"/>
      <c r="AHK25" s="42"/>
      <c r="AHL25" s="42"/>
      <c r="AHM25" s="42"/>
      <c r="AHN25" s="42"/>
      <c r="AHO25" s="42"/>
      <c r="AHP25" s="42"/>
      <c r="AHQ25" s="42"/>
      <c r="AHR25" s="42"/>
      <c r="AHS25" s="42"/>
      <c r="AHT25" s="42"/>
      <c r="AHU25" s="42"/>
      <c r="AHV25" s="42"/>
      <c r="AHW25" s="42"/>
      <c r="AHX25" s="42"/>
      <c r="AHY25" s="42"/>
      <c r="AHZ25" s="42"/>
      <c r="AIA25" s="42"/>
      <c r="AIB25" s="42"/>
      <c r="AIC25" s="42"/>
      <c r="AID25" s="42"/>
      <c r="AIE25" s="42"/>
      <c r="AIF25" s="42"/>
      <c r="AIG25" s="42"/>
      <c r="AIH25" s="42"/>
      <c r="AII25" s="42"/>
      <c r="AIJ25" s="42"/>
      <c r="AIK25" s="42"/>
      <c r="AIL25" s="42"/>
      <c r="AIM25" s="42"/>
      <c r="AIN25" s="42"/>
      <c r="AIO25" s="42"/>
      <c r="AIP25" s="42"/>
      <c r="AIQ25" s="42"/>
      <c r="AIR25" s="42"/>
      <c r="AIS25" s="42"/>
      <c r="AIT25" s="42"/>
      <c r="AIU25" s="42"/>
      <c r="AIV25" s="42"/>
      <c r="AIW25" s="42"/>
      <c r="AIX25" s="42"/>
      <c r="AIY25" s="42"/>
      <c r="AIZ25" s="42"/>
      <c r="AJA25" s="42"/>
      <c r="AJB25" s="42"/>
      <c r="AJC25" s="42"/>
      <c r="AJD25" s="42"/>
      <c r="AJE25" s="42"/>
      <c r="AJF25" s="42"/>
      <c r="AJG25" s="42"/>
      <c r="AJH25" s="42"/>
      <c r="AJI25" s="42"/>
      <c r="AJJ25" s="42"/>
      <c r="AJK25" s="42"/>
      <c r="AJL25" s="42"/>
      <c r="AJM25" s="42"/>
      <c r="AJN25" s="42"/>
      <c r="AJO25" s="42"/>
      <c r="AJP25" s="42"/>
      <c r="AJQ25" s="42"/>
      <c r="AJR25" s="42"/>
      <c r="AJS25" s="42"/>
      <c r="AJT25" s="42"/>
      <c r="AJU25" s="42"/>
      <c r="AJV25" s="42"/>
      <c r="AJW25" s="42"/>
      <c r="AJX25" s="42"/>
      <c r="AJY25" s="42"/>
      <c r="AJZ25" s="42"/>
      <c r="AKA25" s="42"/>
      <c r="AKB25" s="42"/>
      <c r="AKC25" s="42"/>
      <c r="AKD25" s="42"/>
      <c r="AKE25" s="42"/>
      <c r="AKF25" s="42"/>
      <c r="AKG25" s="42"/>
      <c r="AKH25" s="42"/>
      <c r="AKI25" s="42"/>
      <c r="AKJ25" s="42"/>
      <c r="AKK25" s="42"/>
      <c r="AKL25" s="42"/>
      <c r="AKM25" s="42"/>
      <c r="AKN25" s="42"/>
      <c r="AKO25" s="42"/>
      <c r="AKP25" s="42"/>
      <c r="AKQ25" s="42"/>
      <c r="AKR25" s="42"/>
      <c r="AKS25" s="42"/>
      <c r="AKT25" s="42"/>
      <c r="AKU25" s="42"/>
      <c r="AKV25" s="42"/>
      <c r="AKW25" s="42"/>
      <c r="AKX25" s="42"/>
      <c r="AKY25" s="42"/>
      <c r="AKZ25" s="42"/>
      <c r="ALA25" s="42"/>
      <c r="ALB25" s="42"/>
      <c r="ALC25" s="42"/>
      <c r="ALD25" s="42"/>
      <c r="ALE25" s="42"/>
      <c r="ALF25" s="42"/>
      <c r="ALG25" s="42"/>
      <c r="ALH25" s="42"/>
      <c r="ALI25" s="42"/>
      <c r="ALJ25" s="42"/>
      <c r="ALK25" s="42"/>
      <c r="ALL25" s="42"/>
      <c r="ALM25" s="42"/>
      <c r="ALN25" s="42"/>
      <c r="ALO25" s="42"/>
      <c r="ALP25" s="42"/>
      <c r="ALQ25" s="42"/>
      <c r="ALR25" s="42"/>
      <c r="ALS25" s="42"/>
      <c r="ALT25" s="42"/>
      <c r="ALU25" s="42"/>
      <c r="ALV25" s="42"/>
      <c r="ALW25" s="42"/>
      <c r="ALX25" s="42"/>
      <c r="ALY25" s="42"/>
      <c r="ALZ25" s="42"/>
      <c r="AMA25" s="42"/>
      <c r="AMB25" s="42"/>
      <c r="AMC25" s="42"/>
      <c r="AMD25" s="42"/>
      <c r="AME25" s="42"/>
      <c r="AMF25" s="42"/>
      <c r="AMG25" s="42"/>
      <c r="AMH25" s="42"/>
      <c r="AMI25" s="42"/>
      <c r="AMJ25" s="42"/>
    </row>
    <row r="26" spans="1:1024" hidden="1" x14ac:dyDescent="0.25">
      <c r="A26" s="42"/>
      <c r="B26" s="42"/>
      <c r="C26" s="42"/>
      <c r="D26" s="42"/>
      <c r="E26" s="42"/>
      <c r="F26" s="42"/>
      <c r="G26" s="42"/>
      <c r="H26" s="42"/>
      <c r="I26" s="42"/>
      <c r="J26" s="42"/>
      <c r="K26" s="351" t="s">
        <v>45</v>
      </c>
      <c r="L26" s="351"/>
      <c r="M26" s="351"/>
      <c r="N26" s="351"/>
      <c r="O26" s="351" t="s">
        <v>46</v>
      </c>
      <c r="P26" s="351"/>
      <c r="Q26" s="351"/>
      <c r="R26" s="351"/>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c r="VU26" s="42"/>
      <c r="VV26" s="42"/>
      <c r="VW26" s="42"/>
      <c r="VX26" s="42"/>
      <c r="VY26" s="42"/>
      <c r="VZ26" s="42"/>
      <c r="WA26" s="42"/>
      <c r="WB26" s="42"/>
      <c r="WC26" s="42"/>
      <c r="WD26" s="42"/>
      <c r="WE26" s="42"/>
      <c r="WF26" s="42"/>
      <c r="WG26" s="42"/>
      <c r="WH26" s="42"/>
      <c r="WI26" s="42"/>
      <c r="WJ26" s="42"/>
      <c r="WK26" s="42"/>
      <c r="WL26" s="42"/>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c r="YM26" s="42"/>
      <c r="YN26" s="42"/>
      <c r="YO26" s="42"/>
      <c r="YP26" s="42"/>
      <c r="YQ26" s="42"/>
      <c r="YR26" s="42"/>
      <c r="YS26" s="42"/>
      <c r="YT26" s="42"/>
      <c r="YU26" s="42"/>
      <c r="YV26" s="42"/>
      <c r="YW26" s="42"/>
      <c r="YX26" s="42"/>
      <c r="YY26" s="42"/>
      <c r="YZ26" s="42"/>
      <c r="ZA26" s="42"/>
      <c r="ZB26" s="42"/>
      <c r="ZC26" s="42"/>
      <c r="ZD26" s="42"/>
      <c r="ZE26" s="42"/>
      <c r="ZF26" s="42"/>
      <c r="ZG26" s="42"/>
      <c r="ZH26" s="42"/>
      <c r="ZI26" s="42"/>
      <c r="ZJ26" s="42"/>
      <c r="ZK26" s="42"/>
      <c r="ZL26" s="42"/>
      <c r="ZM26" s="42"/>
      <c r="ZN26" s="42"/>
      <c r="ZO26" s="42"/>
      <c r="ZP26" s="42"/>
      <c r="ZQ26" s="42"/>
      <c r="ZR26" s="42"/>
      <c r="ZS26" s="42"/>
      <c r="ZT26" s="42"/>
      <c r="ZU26" s="42"/>
      <c r="ZV26" s="42"/>
      <c r="ZW26" s="42"/>
      <c r="ZX26" s="42"/>
      <c r="ZY26" s="42"/>
      <c r="ZZ26" s="42"/>
      <c r="AAA26" s="42"/>
      <c r="AAB26" s="42"/>
      <c r="AAC26" s="42"/>
      <c r="AAD26" s="42"/>
      <c r="AAE26" s="42"/>
      <c r="AAF26" s="42"/>
      <c r="AAG26" s="42"/>
      <c r="AAH26" s="42"/>
      <c r="AAI26" s="42"/>
      <c r="AAJ26" s="42"/>
      <c r="AAK26" s="42"/>
      <c r="AAL26" s="42"/>
      <c r="AAM26" s="42"/>
      <c r="AAN26" s="42"/>
      <c r="AAO26" s="42"/>
      <c r="AAP26" s="42"/>
      <c r="AAQ26" s="42"/>
      <c r="AAR26" s="42"/>
      <c r="AAS26" s="42"/>
      <c r="AAT26" s="42"/>
      <c r="AAU26" s="42"/>
      <c r="AAV26" s="42"/>
      <c r="AAW26" s="42"/>
      <c r="AAX26" s="42"/>
      <c r="AAY26" s="42"/>
      <c r="AAZ26" s="42"/>
      <c r="ABA26" s="42"/>
      <c r="ABB26" s="42"/>
      <c r="ABC26" s="42"/>
      <c r="ABD26" s="42"/>
      <c r="ABE26" s="42"/>
      <c r="ABF26" s="42"/>
      <c r="ABG26" s="42"/>
      <c r="ABH26" s="42"/>
      <c r="ABI26" s="42"/>
      <c r="ABJ26" s="42"/>
      <c r="ABK26" s="42"/>
      <c r="ABL26" s="42"/>
      <c r="ABM26" s="42"/>
      <c r="ABN26" s="42"/>
      <c r="ABO26" s="42"/>
      <c r="ABP26" s="42"/>
      <c r="ABQ26" s="42"/>
      <c r="ABR26" s="42"/>
      <c r="ABS26" s="42"/>
      <c r="ABT26" s="42"/>
      <c r="ABU26" s="42"/>
      <c r="ABV26" s="42"/>
      <c r="ABW26" s="42"/>
      <c r="ABX26" s="42"/>
      <c r="ABY26" s="42"/>
      <c r="ABZ26" s="42"/>
      <c r="ACA26" s="42"/>
      <c r="ACB26" s="42"/>
      <c r="ACC26" s="42"/>
      <c r="ACD26" s="42"/>
      <c r="ACE26" s="42"/>
      <c r="ACF26" s="42"/>
      <c r="ACG26" s="42"/>
      <c r="ACH26" s="42"/>
      <c r="ACI26" s="42"/>
      <c r="ACJ26" s="42"/>
      <c r="ACK26" s="42"/>
      <c r="ACL26" s="42"/>
      <c r="ACM26" s="42"/>
      <c r="ACN26" s="42"/>
      <c r="ACO26" s="42"/>
      <c r="ACP26" s="42"/>
      <c r="ACQ26" s="42"/>
      <c r="ACR26" s="42"/>
      <c r="ACS26" s="42"/>
      <c r="ACT26" s="42"/>
      <c r="ACU26" s="42"/>
      <c r="ACV26" s="42"/>
      <c r="ACW26" s="42"/>
      <c r="ACX26" s="42"/>
      <c r="ACY26" s="42"/>
      <c r="ACZ26" s="42"/>
      <c r="ADA26" s="42"/>
      <c r="ADB26" s="42"/>
      <c r="ADC26" s="42"/>
      <c r="ADD26" s="42"/>
      <c r="ADE26" s="42"/>
      <c r="ADF26" s="42"/>
      <c r="ADG26" s="42"/>
      <c r="ADH26" s="42"/>
      <c r="ADI26" s="42"/>
      <c r="ADJ26" s="42"/>
      <c r="ADK26" s="42"/>
      <c r="ADL26" s="42"/>
      <c r="ADM26" s="42"/>
      <c r="ADN26" s="42"/>
      <c r="ADO26" s="42"/>
      <c r="ADP26" s="42"/>
      <c r="ADQ26" s="42"/>
      <c r="ADR26" s="42"/>
      <c r="ADS26" s="42"/>
      <c r="ADT26" s="42"/>
      <c r="ADU26" s="42"/>
      <c r="ADV26" s="42"/>
      <c r="ADW26" s="42"/>
      <c r="ADX26" s="42"/>
      <c r="ADY26" s="42"/>
      <c r="ADZ26" s="42"/>
      <c r="AEA26" s="42"/>
      <c r="AEB26" s="42"/>
      <c r="AEC26" s="42"/>
      <c r="AED26" s="42"/>
      <c r="AEE26" s="42"/>
      <c r="AEF26" s="42"/>
      <c r="AEG26" s="42"/>
      <c r="AEH26" s="42"/>
      <c r="AEI26" s="42"/>
      <c r="AEJ26" s="42"/>
      <c r="AEK26" s="42"/>
      <c r="AEL26" s="42"/>
      <c r="AEM26" s="42"/>
      <c r="AEN26" s="42"/>
      <c r="AEO26" s="42"/>
      <c r="AEP26" s="42"/>
      <c r="AEQ26" s="42"/>
      <c r="AER26" s="42"/>
      <c r="AES26" s="42"/>
      <c r="AET26" s="42"/>
      <c r="AEU26" s="42"/>
      <c r="AEV26" s="42"/>
      <c r="AEW26" s="42"/>
      <c r="AEX26" s="42"/>
      <c r="AEY26" s="42"/>
      <c r="AEZ26" s="42"/>
      <c r="AFA26" s="42"/>
      <c r="AFB26" s="42"/>
      <c r="AFC26" s="42"/>
      <c r="AFD26" s="42"/>
      <c r="AFE26" s="42"/>
      <c r="AFF26" s="42"/>
      <c r="AFG26" s="42"/>
      <c r="AFH26" s="42"/>
      <c r="AFI26" s="42"/>
      <c r="AFJ26" s="42"/>
      <c r="AFK26" s="42"/>
      <c r="AFL26" s="42"/>
      <c r="AFM26" s="42"/>
      <c r="AFN26" s="42"/>
      <c r="AFO26" s="42"/>
      <c r="AFP26" s="42"/>
      <c r="AFQ26" s="42"/>
      <c r="AFR26" s="42"/>
      <c r="AFS26" s="42"/>
      <c r="AFT26" s="42"/>
      <c r="AFU26" s="42"/>
      <c r="AFV26" s="42"/>
      <c r="AFW26" s="42"/>
      <c r="AFX26" s="42"/>
      <c r="AFY26" s="42"/>
      <c r="AFZ26" s="42"/>
      <c r="AGA26" s="42"/>
      <c r="AGB26" s="42"/>
      <c r="AGC26" s="42"/>
      <c r="AGD26" s="42"/>
      <c r="AGE26" s="42"/>
      <c r="AGF26" s="42"/>
      <c r="AGG26" s="42"/>
      <c r="AGH26" s="42"/>
      <c r="AGI26" s="42"/>
      <c r="AGJ26" s="42"/>
      <c r="AGK26" s="42"/>
      <c r="AGL26" s="42"/>
      <c r="AGM26" s="42"/>
      <c r="AGN26" s="42"/>
      <c r="AGO26" s="42"/>
      <c r="AGP26" s="42"/>
      <c r="AGQ26" s="42"/>
      <c r="AGR26" s="42"/>
      <c r="AGS26" s="42"/>
      <c r="AGT26" s="42"/>
      <c r="AGU26" s="42"/>
      <c r="AGV26" s="42"/>
      <c r="AGW26" s="42"/>
      <c r="AGX26" s="42"/>
      <c r="AGY26" s="42"/>
      <c r="AGZ26" s="42"/>
      <c r="AHA26" s="42"/>
      <c r="AHB26" s="42"/>
      <c r="AHC26" s="42"/>
      <c r="AHD26" s="42"/>
      <c r="AHE26" s="42"/>
      <c r="AHF26" s="42"/>
      <c r="AHG26" s="42"/>
      <c r="AHH26" s="42"/>
      <c r="AHI26" s="42"/>
      <c r="AHJ26" s="42"/>
      <c r="AHK26" s="42"/>
      <c r="AHL26" s="42"/>
      <c r="AHM26" s="42"/>
      <c r="AHN26" s="42"/>
      <c r="AHO26" s="42"/>
      <c r="AHP26" s="42"/>
      <c r="AHQ26" s="42"/>
      <c r="AHR26" s="42"/>
      <c r="AHS26" s="42"/>
      <c r="AHT26" s="42"/>
      <c r="AHU26" s="42"/>
      <c r="AHV26" s="42"/>
      <c r="AHW26" s="42"/>
      <c r="AHX26" s="42"/>
      <c r="AHY26" s="42"/>
      <c r="AHZ26" s="42"/>
      <c r="AIA26" s="42"/>
      <c r="AIB26" s="42"/>
      <c r="AIC26" s="42"/>
      <c r="AID26" s="42"/>
      <c r="AIE26" s="42"/>
      <c r="AIF26" s="42"/>
      <c r="AIG26" s="42"/>
      <c r="AIH26" s="42"/>
      <c r="AII26" s="42"/>
      <c r="AIJ26" s="42"/>
      <c r="AIK26" s="42"/>
      <c r="AIL26" s="42"/>
      <c r="AIM26" s="42"/>
      <c r="AIN26" s="42"/>
      <c r="AIO26" s="42"/>
      <c r="AIP26" s="42"/>
      <c r="AIQ26" s="42"/>
      <c r="AIR26" s="42"/>
      <c r="AIS26" s="42"/>
      <c r="AIT26" s="42"/>
      <c r="AIU26" s="42"/>
      <c r="AIV26" s="42"/>
      <c r="AIW26" s="42"/>
      <c r="AIX26" s="42"/>
      <c r="AIY26" s="42"/>
      <c r="AIZ26" s="42"/>
      <c r="AJA26" s="42"/>
      <c r="AJB26" s="42"/>
      <c r="AJC26" s="42"/>
      <c r="AJD26" s="42"/>
      <c r="AJE26" s="42"/>
      <c r="AJF26" s="42"/>
      <c r="AJG26" s="42"/>
      <c r="AJH26" s="42"/>
      <c r="AJI26" s="42"/>
      <c r="AJJ26" s="42"/>
      <c r="AJK26" s="42"/>
      <c r="AJL26" s="42"/>
      <c r="AJM26" s="42"/>
      <c r="AJN26" s="42"/>
      <c r="AJO26" s="42"/>
      <c r="AJP26" s="42"/>
      <c r="AJQ26" s="42"/>
      <c r="AJR26" s="42"/>
      <c r="AJS26" s="42"/>
      <c r="AJT26" s="42"/>
      <c r="AJU26" s="42"/>
      <c r="AJV26" s="42"/>
      <c r="AJW26" s="42"/>
      <c r="AJX26" s="42"/>
      <c r="AJY26" s="42"/>
      <c r="AJZ26" s="42"/>
      <c r="AKA26" s="42"/>
      <c r="AKB26" s="42"/>
      <c r="AKC26" s="42"/>
      <c r="AKD26" s="42"/>
      <c r="AKE26" s="42"/>
      <c r="AKF26" s="42"/>
      <c r="AKG26" s="42"/>
      <c r="AKH26" s="42"/>
      <c r="AKI26" s="42"/>
      <c r="AKJ26" s="42"/>
      <c r="AKK26" s="42"/>
      <c r="AKL26" s="42"/>
      <c r="AKM26" s="42"/>
      <c r="AKN26" s="42"/>
      <c r="AKO26" s="42"/>
      <c r="AKP26" s="42"/>
      <c r="AKQ26" s="42"/>
      <c r="AKR26" s="42"/>
      <c r="AKS26" s="42"/>
      <c r="AKT26" s="42"/>
      <c r="AKU26" s="42"/>
      <c r="AKV26" s="42"/>
      <c r="AKW26" s="42"/>
      <c r="AKX26" s="42"/>
      <c r="AKY26" s="42"/>
      <c r="AKZ26" s="42"/>
      <c r="ALA26" s="42"/>
      <c r="ALB26" s="42"/>
      <c r="ALC26" s="42"/>
      <c r="ALD26" s="42"/>
      <c r="ALE26" s="42"/>
      <c r="ALF26" s="42"/>
      <c r="ALG26" s="42"/>
      <c r="ALH26" s="42"/>
      <c r="ALI26" s="42"/>
      <c r="ALJ26" s="42"/>
      <c r="ALK26" s="42"/>
      <c r="ALL26" s="42"/>
      <c r="ALM26" s="42"/>
      <c r="ALN26" s="42"/>
      <c r="ALO26" s="42"/>
      <c r="ALP26" s="42"/>
      <c r="ALQ26" s="42"/>
      <c r="ALR26" s="42"/>
      <c r="ALS26" s="42"/>
      <c r="ALT26" s="42"/>
      <c r="ALU26" s="42"/>
      <c r="ALV26" s="42"/>
      <c r="ALW26" s="42"/>
      <c r="ALX26" s="42"/>
      <c r="ALY26" s="42"/>
      <c r="ALZ26" s="42"/>
      <c r="AMA26" s="42"/>
      <c r="AMB26" s="42"/>
      <c r="AMC26" s="42"/>
      <c r="AMD26" s="42"/>
      <c r="AME26" s="42"/>
      <c r="AMF26" s="42"/>
      <c r="AMG26" s="42"/>
      <c r="AMH26" s="42"/>
      <c r="AMI26" s="42"/>
      <c r="AMJ26" s="42"/>
    </row>
    <row r="27" spans="1:1024" hidden="1" x14ac:dyDescent="0.25">
      <c r="A27" s="42"/>
      <c r="B27" s="42"/>
      <c r="C27" s="42"/>
      <c r="D27" s="42"/>
      <c r="E27" s="42"/>
      <c r="F27" s="42"/>
      <c r="G27" s="42"/>
      <c r="H27" s="42"/>
      <c r="I27" s="42"/>
      <c r="J27" s="42"/>
      <c r="K27" s="351" t="s">
        <v>321</v>
      </c>
      <c r="L27" s="351"/>
      <c r="M27" s="351" t="s">
        <v>322</v>
      </c>
      <c r="N27" s="351"/>
      <c r="O27" s="351" t="s">
        <v>321</v>
      </c>
      <c r="P27" s="351"/>
      <c r="Q27" s="351" t="s">
        <v>322</v>
      </c>
      <c r="R27" s="351"/>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c r="VU27" s="42"/>
      <c r="VV27" s="42"/>
      <c r="VW27" s="42"/>
      <c r="VX27" s="42"/>
      <c r="VY27" s="42"/>
      <c r="VZ27" s="42"/>
      <c r="WA27" s="42"/>
      <c r="WB27" s="42"/>
      <c r="WC27" s="42"/>
      <c r="WD27" s="42"/>
      <c r="WE27" s="42"/>
      <c r="WF27" s="42"/>
      <c r="WG27" s="42"/>
      <c r="WH27" s="42"/>
      <c r="WI27" s="42"/>
      <c r="WJ27" s="42"/>
      <c r="WK27" s="42"/>
      <c r="WL27" s="42"/>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c r="YM27" s="42"/>
      <c r="YN27" s="42"/>
      <c r="YO27" s="42"/>
      <c r="YP27" s="42"/>
      <c r="YQ27" s="42"/>
      <c r="YR27" s="42"/>
      <c r="YS27" s="42"/>
      <c r="YT27" s="42"/>
      <c r="YU27" s="42"/>
      <c r="YV27" s="42"/>
      <c r="YW27" s="42"/>
      <c r="YX27" s="42"/>
      <c r="YY27" s="42"/>
      <c r="YZ27" s="42"/>
      <c r="ZA27" s="42"/>
      <c r="ZB27" s="42"/>
      <c r="ZC27" s="42"/>
      <c r="ZD27" s="42"/>
      <c r="ZE27" s="42"/>
      <c r="ZF27" s="42"/>
      <c r="ZG27" s="42"/>
      <c r="ZH27" s="42"/>
      <c r="ZI27" s="42"/>
      <c r="ZJ27" s="42"/>
      <c r="ZK27" s="42"/>
      <c r="ZL27" s="42"/>
      <c r="ZM27" s="42"/>
      <c r="ZN27" s="42"/>
      <c r="ZO27" s="42"/>
      <c r="ZP27" s="42"/>
      <c r="ZQ27" s="42"/>
      <c r="ZR27" s="42"/>
      <c r="ZS27" s="42"/>
      <c r="ZT27" s="42"/>
      <c r="ZU27" s="42"/>
      <c r="ZV27" s="42"/>
      <c r="ZW27" s="42"/>
      <c r="ZX27" s="42"/>
      <c r="ZY27" s="42"/>
      <c r="ZZ27" s="42"/>
      <c r="AAA27" s="42"/>
      <c r="AAB27" s="42"/>
      <c r="AAC27" s="42"/>
      <c r="AAD27" s="42"/>
      <c r="AAE27" s="42"/>
      <c r="AAF27" s="42"/>
      <c r="AAG27" s="42"/>
      <c r="AAH27" s="42"/>
      <c r="AAI27" s="42"/>
      <c r="AAJ27" s="42"/>
      <c r="AAK27" s="42"/>
      <c r="AAL27" s="42"/>
      <c r="AAM27" s="42"/>
      <c r="AAN27" s="42"/>
      <c r="AAO27" s="42"/>
      <c r="AAP27" s="42"/>
      <c r="AAQ27" s="42"/>
      <c r="AAR27" s="42"/>
      <c r="AAS27" s="42"/>
      <c r="AAT27" s="42"/>
      <c r="AAU27" s="42"/>
      <c r="AAV27" s="42"/>
      <c r="AAW27" s="42"/>
      <c r="AAX27" s="42"/>
      <c r="AAY27" s="42"/>
      <c r="AAZ27" s="42"/>
      <c r="ABA27" s="42"/>
      <c r="ABB27" s="42"/>
      <c r="ABC27" s="42"/>
      <c r="ABD27" s="42"/>
      <c r="ABE27" s="42"/>
      <c r="ABF27" s="42"/>
      <c r="ABG27" s="42"/>
      <c r="ABH27" s="42"/>
      <c r="ABI27" s="42"/>
      <c r="ABJ27" s="42"/>
      <c r="ABK27" s="42"/>
      <c r="ABL27" s="42"/>
      <c r="ABM27" s="42"/>
      <c r="ABN27" s="42"/>
      <c r="ABO27" s="42"/>
      <c r="ABP27" s="42"/>
      <c r="ABQ27" s="42"/>
      <c r="ABR27" s="42"/>
      <c r="ABS27" s="42"/>
      <c r="ABT27" s="42"/>
      <c r="ABU27" s="42"/>
      <c r="ABV27" s="42"/>
      <c r="ABW27" s="42"/>
      <c r="ABX27" s="42"/>
      <c r="ABY27" s="42"/>
      <c r="ABZ27" s="42"/>
      <c r="ACA27" s="42"/>
      <c r="ACB27" s="42"/>
      <c r="ACC27" s="42"/>
      <c r="ACD27" s="42"/>
      <c r="ACE27" s="42"/>
      <c r="ACF27" s="42"/>
      <c r="ACG27" s="42"/>
      <c r="ACH27" s="42"/>
      <c r="ACI27" s="42"/>
      <c r="ACJ27" s="42"/>
      <c r="ACK27" s="42"/>
      <c r="ACL27" s="42"/>
      <c r="ACM27" s="42"/>
      <c r="ACN27" s="42"/>
      <c r="ACO27" s="42"/>
      <c r="ACP27" s="42"/>
      <c r="ACQ27" s="42"/>
      <c r="ACR27" s="42"/>
      <c r="ACS27" s="42"/>
      <c r="ACT27" s="42"/>
      <c r="ACU27" s="42"/>
      <c r="ACV27" s="42"/>
      <c r="ACW27" s="42"/>
      <c r="ACX27" s="42"/>
      <c r="ACY27" s="42"/>
      <c r="ACZ27" s="42"/>
      <c r="ADA27" s="42"/>
      <c r="ADB27" s="42"/>
      <c r="ADC27" s="42"/>
      <c r="ADD27" s="42"/>
      <c r="ADE27" s="42"/>
      <c r="ADF27" s="42"/>
      <c r="ADG27" s="42"/>
      <c r="ADH27" s="42"/>
      <c r="ADI27" s="42"/>
      <c r="ADJ27" s="42"/>
      <c r="ADK27" s="42"/>
      <c r="ADL27" s="42"/>
      <c r="ADM27" s="42"/>
      <c r="ADN27" s="42"/>
      <c r="ADO27" s="42"/>
      <c r="ADP27" s="42"/>
      <c r="ADQ27" s="42"/>
      <c r="ADR27" s="42"/>
      <c r="ADS27" s="42"/>
      <c r="ADT27" s="42"/>
      <c r="ADU27" s="42"/>
      <c r="ADV27" s="42"/>
      <c r="ADW27" s="42"/>
      <c r="ADX27" s="42"/>
      <c r="ADY27" s="42"/>
      <c r="ADZ27" s="42"/>
      <c r="AEA27" s="42"/>
      <c r="AEB27" s="42"/>
      <c r="AEC27" s="42"/>
      <c r="AED27" s="42"/>
      <c r="AEE27" s="42"/>
      <c r="AEF27" s="42"/>
      <c r="AEG27" s="42"/>
      <c r="AEH27" s="42"/>
      <c r="AEI27" s="42"/>
      <c r="AEJ27" s="42"/>
      <c r="AEK27" s="42"/>
      <c r="AEL27" s="42"/>
      <c r="AEM27" s="42"/>
      <c r="AEN27" s="42"/>
      <c r="AEO27" s="42"/>
      <c r="AEP27" s="42"/>
      <c r="AEQ27" s="42"/>
      <c r="AER27" s="42"/>
      <c r="AES27" s="42"/>
      <c r="AET27" s="42"/>
      <c r="AEU27" s="42"/>
      <c r="AEV27" s="42"/>
      <c r="AEW27" s="42"/>
      <c r="AEX27" s="42"/>
      <c r="AEY27" s="42"/>
      <c r="AEZ27" s="42"/>
      <c r="AFA27" s="42"/>
      <c r="AFB27" s="42"/>
      <c r="AFC27" s="42"/>
      <c r="AFD27" s="42"/>
      <c r="AFE27" s="42"/>
      <c r="AFF27" s="42"/>
      <c r="AFG27" s="42"/>
      <c r="AFH27" s="42"/>
      <c r="AFI27" s="42"/>
      <c r="AFJ27" s="42"/>
      <c r="AFK27" s="42"/>
      <c r="AFL27" s="42"/>
      <c r="AFM27" s="42"/>
      <c r="AFN27" s="42"/>
      <c r="AFO27" s="42"/>
      <c r="AFP27" s="42"/>
      <c r="AFQ27" s="42"/>
      <c r="AFR27" s="42"/>
      <c r="AFS27" s="42"/>
      <c r="AFT27" s="42"/>
      <c r="AFU27" s="42"/>
      <c r="AFV27" s="42"/>
      <c r="AFW27" s="42"/>
      <c r="AFX27" s="42"/>
      <c r="AFY27" s="42"/>
      <c r="AFZ27" s="42"/>
      <c r="AGA27" s="42"/>
      <c r="AGB27" s="42"/>
      <c r="AGC27" s="42"/>
      <c r="AGD27" s="42"/>
      <c r="AGE27" s="42"/>
      <c r="AGF27" s="42"/>
      <c r="AGG27" s="42"/>
      <c r="AGH27" s="42"/>
      <c r="AGI27" s="42"/>
      <c r="AGJ27" s="42"/>
      <c r="AGK27" s="42"/>
      <c r="AGL27" s="42"/>
      <c r="AGM27" s="42"/>
      <c r="AGN27" s="42"/>
      <c r="AGO27" s="42"/>
      <c r="AGP27" s="42"/>
      <c r="AGQ27" s="42"/>
      <c r="AGR27" s="42"/>
      <c r="AGS27" s="42"/>
      <c r="AGT27" s="42"/>
      <c r="AGU27" s="42"/>
      <c r="AGV27" s="42"/>
      <c r="AGW27" s="42"/>
      <c r="AGX27" s="42"/>
      <c r="AGY27" s="42"/>
      <c r="AGZ27" s="42"/>
      <c r="AHA27" s="42"/>
      <c r="AHB27" s="42"/>
      <c r="AHC27" s="42"/>
      <c r="AHD27" s="42"/>
      <c r="AHE27" s="42"/>
      <c r="AHF27" s="42"/>
      <c r="AHG27" s="42"/>
      <c r="AHH27" s="42"/>
      <c r="AHI27" s="42"/>
      <c r="AHJ27" s="42"/>
      <c r="AHK27" s="42"/>
      <c r="AHL27" s="42"/>
      <c r="AHM27" s="42"/>
      <c r="AHN27" s="42"/>
      <c r="AHO27" s="42"/>
      <c r="AHP27" s="42"/>
      <c r="AHQ27" s="42"/>
      <c r="AHR27" s="42"/>
      <c r="AHS27" s="42"/>
      <c r="AHT27" s="42"/>
      <c r="AHU27" s="42"/>
      <c r="AHV27" s="42"/>
      <c r="AHW27" s="42"/>
      <c r="AHX27" s="42"/>
      <c r="AHY27" s="42"/>
      <c r="AHZ27" s="42"/>
      <c r="AIA27" s="42"/>
      <c r="AIB27" s="42"/>
      <c r="AIC27" s="42"/>
      <c r="AID27" s="42"/>
      <c r="AIE27" s="42"/>
      <c r="AIF27" s="42"/>
      <c r="AIG27" s="42"/>
      <c r="AIH27" s="42"/>
      <c r="AII27" s="42"/>
      <c r="AIJ27" s="42"/>
      <c r="AIK27" s="42"/>
      <c r="AIL27" s="42"/>
      <c r="AIM27" s="42"/>
      <c r="AIN27" s="42"/>
      <c r="AIO27" s="42"/>
      <c r="AIP27" s="42"/>
      <c r="AIQ27" s="42"/>
      <c r="AIR27" s="42"/>
      <c r="AIS27" s="42"/>
      <c r="AIT27" s="42"/>
      <c r="AIU27" s="42"/>
      <c r="AIV27" s="42"/>
      <c r="AIW27" s="42"/>
      <c r="AIX27" s="42"/>
      <c r="AIY27" s="42"/>
      <c r="AIZ27" s="42"/>
      <c r="AJA27" s="42"/>
      <c r="AJB27" s="42"/>
      <c r="AJC27" s="42"/>
      <c r="AJD27" s="42"/>
      <c r="AJE27" s="42"/>
      <c r="AJF27" s="42"/>
      <c r="AJG27" s="42"/>
      <c r="AJH27" s="42"/>
      <c r="AJI27" s="42"/>
      <c r="AJJ27" s="42"/>
      <c r="AJK27" s="42"/>
      <c r="AJL27" s="42"/>
      <c r="AJM27" s="42"/>
      <c r="AJN27" s="42"/>
      <c r="AJO27" s="42"/>
      <c r="AJP27" s="42"/>
      <c r="AJQ27" s="42"/>
      <c r="AJR27" s="42"/>
      <c r="AJS27" s="42"/>
      <c r="AJT27" s="42"/>
      <c r="AJU27" s="42"/>
      <c r="AJV27" s="42"/>
      <c r="AJW27" s="42"/>
      <c r="AJX27" s="42"/>
      <c r="AJY27" s="42"/>
      <c r="AJZ27" s="42"/>
      <c r="AKA27" s="42"/>
      <c r="AKB27" s="42"/>
      <c r="AKC27" s="42"/>
      <c r="AKD27" s="42"/>
      <c r="AKE27" s="42"/>
      <c r="AKF27" s="42"/>
      <c r="AKG27" s="42"/>
      <c r="AKH27" s="42"/>
      <c r="AKI27" s="42"/>
      <c r="AKJ27" s="42"/>
      <c r="AKK27" s="42"/>
      <c r="AKL27" s="42"/>
      <c r="AKM27" s="42"/>
      <c r="AKN27" s="42"/>
      <c r="AKO27" s="42"/>
      <c r="AKP27" s="42"/>
      <c r="AKQ27" s="42"/>
      <c r="AKR27" s="42"/>
      <c r="AKS27" s="42"/>
      <c r="AKT27" s="42"/>
      <c r="AKU27" s="42"/>
      <c r="AKV27" s="42"/>
      <c r="AKW27" s="42"/>
      <c r="AKX27" s="42"/>
      <c r="AKY27" s="42"/>
      <c r="AKZ27" s="42"/>
      <c r="ALA27" s="42"/>
      <c r="ALB27" s="42"/>
      <c r="ALC27" s="42"/>
      <c r="ALD27" s="42"/>
      <c r="ALE27" s="42"/>
      <c r="ALF27" s="42"/>
      <c r="ALG27" s="42"/>
      <c r="ALH27" s="42"/>
      <c r="ALI27" s="42"/>
      <c r="ALJ27" s="42"/>
      <c r="ALK27" s="42"/>
      <c r="ALL27" s="42"/>
      <c r="ALM27" s="42"/>
      <c r="ALN27" s="42"/>
      <c r="ALO27" s="42"/>
      <c r="ALP27" s="42"/>
      <c r="ALQ27" s="42"/>
      <c r="ALR27" s="42"/>
      <c r="ALS27" s="42"/>
      <c r="ALT27" s="42"/>
      <c r="ALU27" s="42"/>
      <c r="ALV27" s="42"/>
      <c r="ALW27" s="42"/>
      <c r="ALX27" s="42"/>
      <c r="ALY27" s="42"/>
      <c r="ALZ27" s="42"/>
      <c r="AMA27" s="42"/>
      <c r="AMB27" s="42"/>
      <c r="AMC27" s="42"/>
      <c r="AMD27" s="42"/>
      <c r="AME27" s="42"/>
      <c r="AMF27" s="42"/>
      <c r="AMG27" s="42"/>
      <c r="AMH27" s="42"/>
      <c r="AMI27" s="42"/>
      <c r="AMJ27" s="42"/>
    </row>
    <row r="28" spans="1:1024" hidden="1" x14ac:dyDescent="0.25">
      <c r="A28" s="42"/>
      <c r="B28" s="42"/>
      <c r="C28" s="42"/>
      <c r="D28" s="42"/>
      <c r="E28" s="42"/>
      <c r="F28" s="42"/>
      <c r="G28" s="42"/>
      <c r="H28" s="42"/>
      <c r="I28" s="42"/>
      <c r="J28" s="42"/>
      <c r="K28" s="5" t="s">
        <v>47</v>
      </c>
      <c r="L28" s="5" t="s">
        <v>48</v>
      </c>
      <c r="M28" s="5" t="s">
        <v>49</v>
      </c>
      <c r="N28" s="5" t="s">
        <v>48</v>
      </c>
      <c r="O28" s="5" t="s">
        <v>49</v>
      </c>
      <c r="P28" s="5" t="s">
        <v>48</v>
      </c>
      <c r="Q28" s="5" t="s">
        <v>47</v>
      </c>
      <c r="R28" s="5" t="s">
        <v>48</v>
      </c>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c r="VU28" s="42"/>
      <c r="VV28" s="42"/>
      <c r="VW28" s="42"/>
      <c r="VX28" s="42"/>
      <c r="VY28" s="42"/>
      <c r="VZ28" s="42"/>
      <c r="WA28" s="42"/>
      <c r="WB28" s="42"/>
      <c r="WC28" s="42"/>
      <c r="WD28" s="42"/>
      <c r="WE28" s="42"/>
      <c r="WF28" s="42"/>
      <c r="WG28" s="42"/>
      <c r="WH28" s="42"/>
      <c r="WI28" s="42"/>
      <c r="WJ28" s="42"/>
      <c r="WK28" s="42"/>
      <c r="WL28" s="42"/>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c r="YM28" s="42"/>
      <c r="YN28" s="42"/>
      <c r="YO28" s="42"/>
      <c r="YP28" s="42"/>
      <c r="YQ28" s="42"/>
      <c r="YR28" s="42"/>
      <c r="YS28" s="42"/>
      <c r="YT28" s="42"/>
      <c r="YU28" s="42"/>
      <c r="YV28" s="42"/>
      <c r="YW28" s="42"/>
      <c r="YX28" s="42"/>
      <c r="YY28" s="42"/>
      <c r="YZ28" s="42"/>
      <c r="ZA28" s="42"/>
      <c r="ZB28" s="42"/>
      <c r="ZC28" s="42"/>
      <c r="ZD28" s="42"/>
      <c r="ZE28" s="42"/>
      <c r="ZF28" s="42"/>
      <c r="ZG28" s="42"/>
      <c r="ZH28" s="42"/>
      <c r="ZI28" s="42"/>
      <c r="ZJ28" s="42"/>
      <c r="ZK28" s="42"/>
      <c r="ZL28" s="42"/>
      <c r="ZM28" s="42"/>
      <c r="ZN28" s="42"/>
      <c r="ZO28" s="42"/>
      <c r="ZP28" s="42"/>
      <c r="ZQ28" s="42"/>
      <c r="ZR28" s="42"/>
      <c r="ZS28" s="42"/>
      <c r="ZT28" s="42"/>
      <c r="ZU28" s="42"/>
      <c r="ZV28" s="42"/>
      <c r="ZW28" s="42"/>
      <c r="ZX28" s="42"/>
      <c r="ZY28" s="42"/>
      <c r="ZZ28" s="42"/>
      <c r="AAA28" s="42"/>
      <c r="AAB28" s="42"/>
      <c r="AAC28" s="42"/>
      <c r="AAD28" s="42"/>
      <c r="AAE28" s="42"/>
      <c r="AAF28" s="42"/>
      <c r="AAG28" s="42"/>
      <c r="AAH28" s="42"/>
      <c r="AAI28" s="42"/>
      <c r="AAJ28" s="42"/>
      <c r="AAK28" s="42"/>
      <c r="AAL28" s="42"/>
      <c r="AAM28" s="42"/>
      <c r="AAN28" s="42"/>
      <c r="AAO28" s="42"/>
      <c r="AAP28" s="42"/>
      <c r="AAQ28" s="42"/>
      <c r="AAR28" s="42"/>
      <c r="AAS28" s="42"/>
      <c r="AAT28" s="42"/>
      <c r="AAU28" s="42"/>
      <c r="AAV28" s="42"/>
      <c r="AAW28" s="42"/>
      <c r="AAX28" s="42"/>
      <c r="AAY28" s="42"/>
      <c r="AAZ28" s="42"/>
      <c r="ABA28" s="42"/>
      <c r="ABB28" s="42"/>
      <c r="ABC28" s="42"/>
      <c r="ABD28" s="42"/>
      <c r="ABE28" s="42"/>
      <c r="ABF28" s="42"/>
      <c r="ABG28" s="42"/>
      <c r="ABH28" s="42"/>
      <c r="ABI28" s="42"/>
      <c r="ABJ28" s="42"/>
      <c r="ABK28" s="42"/>
      <c r="ABL28" s="42"/>
      <c r="ABM28" s="42"/>
      <c r="ABN28" s="42"/>
      <c r="ABO28" s="42"/>
      <c r="ABP28" s="42"/>
      <c r="ABQ28" s="42"/>
      <c r="ABR28" s="42"/>
      <c r="ABS28" s="42"/>
      <c r="ABT28" s="42"/>
      <c r="ABU28" s="42"/>
      <c r="ABV28" s="42"/>
      <c r="ABW28" s="42"/>
      <c r="ABX28" s="42"/>
      <c r="ABY28" s="42"/>
      <c r="ABZ28" s="42"/>
      <c r="ACA28" s="42"/>
      <c r="ACB28" s="42"/>
      <c r="ACC28" s="42"/>
      <c r="ACD28" s="42"/>
      <c r="ACE28" s="42"/>
      <c r="ACF28" s="42"/>
      <c r="ACG28" s="42"/>
      <c r="ACH28" s="42"/>
      <c r="ACI28" s="42"/>
      <c r="ACJ28" s="42"/>
      <c r="ACK28" s="42"/>
      <c r="ACL28" s="42"/>
      <c r="ACM28" s="42"/>
      <c r="ACN28" s="42"/>
      <c r="ACO28" s="42"/>
      <c r="ACP28" s="42"/>
      <c r="ACQ28" s="42"/>
      <c r="ACR28" s="42"/>
      <c r="ACS28" s="42"/>
      <c r="ACT28" s="42"/>
      <c r="ACU28" s="42"/>
      <c r="ACV28" s="42"/>
      <c r="ACW28" s="42"/>
      <c r="ACX28" s="42"/>
      <c r="ACY28" s="42"/>
      <c r="ACZ28" s="42"/>
      <c r="ADA28" s="42"/>
      <c r="ADB28" s="42"/>
      <c r="ADC28" s="42"/>
      <c r="ADD28" s="42"/>
      <c r="ADE28" s="42"/>
      <c r="ADF28" s="42"/>
      <c r="ADG28" s="42"/>
      <c r="ADH28" s="42"/>
      <c r="ADI28" s="42"/>
      <c r="ADJ28" s="42"/>
      <c r="ADK28" s="42"/>
      <c r="ADL28" s="42"/>
      <c r="ADM28" s="42"/>
      <c r="ADN28" s="42"/>
      <c r="ADO28" s="42"/>
      <c r="ADP28" s="42"/>
      <c r="ADQ28" s="42"/>
      <c r="ADR28" s="42"/>
      <c r="ADS28" s="42"/>
      <c r="ADT28" s="42"/>
      <c r="ADU28" s="42"/>
      <c r="ADV28" s="42"/>
      <c r="ADW28" s="42"/>
      <c r="ADX28" s="42"/>
      <c r="ADY28" s="42"/>
      <c r="ADZ28" s="42"/>
      <c r="AEA28" s="42"/>
      <c r="AEB28" s="42"/>
      <c r="AEC28" s="42"/>
      <c r="AED28" s="42"/>
      <c r="AEE28" s="42"/>
      <c r="AEF28" s="42"/>
      <c r="AEG28" s="42"/>
      <c r="AEH28" s="42"/>
      <c r="AEI28" s="42"/>
      <c r="AEJ28" s="42"/>
      <c r="AEK28" s="42"/>
      <c r="AEL28" s="42"/>
      <c r="AEM28" s="42"/>
      <c r="AEN28" s="42"/>
      <c r="AEO28" s="42"/>
      <c r="AEP28" s="42"/>
      <c r="AEQ28" s="42"/>
      <c r="AER28" s="42"/>
      <c r="AES28" s="42"/>
      <c r="AET28" s="42"/>
      <c r="AEU28" s="42"/>
      <c r="AEV28" s="42"/>
      <c r="AEW28" s="42"/>
      <c r="AEX28" s="42"/>
      <c r="AEY28" s="42"/>
      <c r="AEZ28" s="42"/>
      <c r="AFA28" s="42"/>
      <c r="AFB28" s="42"/>
      <c r="AFC28" s="42"/>
      <c r="AFD28" s="42"/>
      <c r="AFE28" s="42"/>
      <c r="AFF28" s="42"/>
      <c r="AFG28" s="42"/>
      <c r="AFH28" s="42"/>
      <c r="AFI28" s="42"/>
      <c r="AFJ28" s="42"/>
      <c r="AFK28" s="42"/>
      <c r="AFL28" s="42"/>
      <c r="AFM28" s="42"/>
      <c r="AFN28" s="42"/>
      <c r="AFO28" s="42"/>
      <c r="AFP28" s="42"/>
      <c r="AFQ28" s="42"/>
      <c r="AFR28" s="42"/>
      <c r="AFS28" s="42"/>
      <c r="AFT28" s="42"/>
      <c r="AFU28" s="42"/>
      <c r="AFV28" s="42"/>
      <c r="AFW28" s="42"/>
      <c r="AFX28" s="42"/>
      <c r="AFY28" s="42"/>
      <c r="AFZ28" s="42"/>
      <c r="AGA28" s="42"/>
      <c r="AGB28" s="42"/>
      <c r="AGC28" s="42"/>
      <c r="AGD28" s="42"/>
      <c r="AGE28" s="42"/>
      <c r="AGF28" s="42"/>
      <c r="AGG28" s="42"/>
      <c r="AGH28" s="42"/>
      <c r="AGI28" s="42"/>
      <c r="AGJ28" s="42"/>
      <c r="AGK28" s="42"/>
      <c r="AGL28" s="42"/>
      <c r="AGM28" s="42"/>
      <c r="AGN28" s="42"/>
      <c r="AGO28" s="42"/>
      <c r="AGP28" s="42"/>
      <c r="AGQ28" s="42"/>
      <c r="AGR28" s="42"/>
      <c r="AGS28" s="42"/>
      <c r="AGT28" s="42"/>
      <c r="AGU28" s="42"/>
      <c r="AGV28" s="42"/>
      <c r="AGW28" s="42"/>
      <c r="AGX28" s="42"/>
      <c r="AGY28" s="42"/>
      <c r="AGZ28" s="42"/>
      <c r="AHA28" s="42"/>
      <c r="AHB28" s="42"/>
      <c r="AHC28" s="42"/>
      <c r="AHD28" s="42"/>
      <c r="AHE28" s="42"/>
      <c r="AHF28" s="42"/>
      <c r="AHG28" s="42"/>
      <c r="AHH28" s="42"/>
      <c r="AHI28" s="42"/>
      <c r="AHJ28" s="42"/>
      <c r="AHK28" s="42"/>
      <c r="AHL28" s="42"/>
      <c r="AHM28" s="42"/>
      <c r="AHN28" s="42"/>
      <c r="AHO28" s="42"/>
      <c r="AHP28" s="42"/>
      <c r="AHQ28" s="42"/>
      <c r="AHR28" s="42"/>
      <c r="AHS28" s="42"/>
      <c r="AHT28" s="42"/>
      <c r="AHU28" s="42"/>
      <c r="AHV28" s="42"/>
      <c r="AHW28" s="42"/>
      <c r="AHX28" s="42"/>
      <c r="AHY28" s="42"/>
      <c r="AHZ28" s="42"/>
      <c r="AIA28" s="42"/>
      <c r="AIB28" s="42"/>
      <c r="AIC28" s="42"/>
      <c r="AID28" s="42"/>
      <c r="AIE28" s="42"/>
      <c r="AIF28" s="42"/>
      <c r="AIG28" s="42"/>
      <c r="AIH28" s="42"/>
      <c r="AII28" s="42"/>
      <c r="AIJ28" s="42"/>
      <c r="AIK28" s="42"/>
      <c r="AIL28" s="42"/>
      <c r="AIM28" s="42"/>
      <c r="AIN28" s="42"/>
      <c r="AIO28" s="42"/>
      <c r="AIP28" s="42"/>
      <c r="AIQ28" s="42"/>
      <c r="AIR28" s="42"/>
      <c r="AIS28" s="42"/>
      <c r="AIT28" s="42"/>
      <c r="AIU28" s="42"/>
      <c r="AIV28" s="42"/>
      <c r="AIW28" s="42"/>
      <c r="AIX28" s="42"/>
      <c r="AIY28" s="42"/>
      <c r="AIZ28" s="42"/>
      <c r="AJA28" s="42"/>
      <c r="AJB28" s="42"/>
      <c r="AJC28" s="42"/>
      <c r="AJD28" s="42"/>
      <c r="AJE28" s="42"/>
      <c r="AJF28" s="42"/>
      <c r="AJG28" s="42"/>
      <c r="AJH28" s="42"/>
      <c r="AJI28" s="42"/>
      <c r="AJJ28" s="42"/>
      <c r="AJK28" s="42"/>
      <c r="AJL28" s="42"/>
      <c r="AJM28" s="42"/>
      <c r="AJN28" s="42"/>
      <c r="AJO28" s="42"/>
      <c r="AJP28" s="42"/>
      <c r="AJQ28" s="42"/>
      <c r="AJR28" s="42"/>
      <c r="AJS28" s="42"/>
      <c r="AJT28" s="42"/>
      <c r="AJU28" s="42"/>
      <c r="AJV28" s="42"/>
      <c r="AJW28" s="42"/>
      <c r="AJX28" s="42"/>
      <c r="AJY28" s="42"/>
      <c r="AJZ28" s="42"/>
      <c r="AKA28" s="42"/>
      <c r="AKB28" s="42"/>
      <c r="AKC28" s="42"/>
      <c r="AKD28" s="42"/>
      <c r="AKE28" s="42"/>
      <c r="AKF28" s="42"/>
      <c r="AKG28" s="42"/>
      <c r="AKH28" s="42"/>
      <c r="AKI28" s="42"/>
      <c r="AKJ28" s="42"/>
      <c r="AKK28" s="42"/>
      <c r="AKL28" s="42"/>
      <c r="AKM28" s="42"/>
      <c r="AKN28" s="42"/>
      <c r="AKO28" s="42"/>
      <c r="AKP28" s="42"/>
      <c r="AKQ28" s="42"/>
      <c r="AKR28" s="42"/>
      <c r="AKS28" s="42"/>
      <c r="AKT28" s="42"/>
      <c r="AKU28" s="42"/>
      <c r="AKV28" s="42"/>
      <c r="AKW28" s="42"/>
      <c r="AKX28" s="42"/>
      <c r="AKY28" s="42"/>
      <c r="AKZ28" s="42"/>
      <c r="ALA28" s="42"/>
      <c r="ALB28" s="42"/>
      <c r="ALC28" s="42"/>
      <c r="ALD28" s="42"/>
      <c r="ALE28" s="42"/>
      <c r="ALF28" s="42"/>
      <c r="ALG28" s="42"/>
      <c r="ALH28" s="42"/>
      <c r="ALI28" s="42"/>
      <c r="ALJ28" s="42"/>
      <c r="ALK28" s="42"/>
      <c r="ALL28" s="42"/>
      <c r="ALM28" s="42"/>
      <c r="ALN28" s="42"/>
      <c r="ALO28" s="42"/>
      <c r="ALP28" s="42"/>
      <c r="ALQ28" s="42"/>
      <c r="ALR28" s="42"/>
      <c r="ALS28" s="42"/>
      <c r="ALT28" s="42"/>
      <c r="ALU28" s="42"/>
      <c r="ALV28" s="42"/>
      <c r="ALW28" s="42"/>
      <c r="ALX28" s="42"/>
      <c r="ALY28" s="42"/>
      <c r="ALZ28" s="42"/>
      <c r="AMA28" s="42"/>
      <c r="AMB28" s="42"/>
      <c r="AMC28" s="42"/>
      <c r="AMD28" s="42"/>
      <c r="AME28" s="42"/>
      <c r="AMF28" s="42"/>
      <c r="AMG28" s="42"/>
      <c r="AMH28" s="42"/>
      <c r="AMI28" s="42"/>
      <c r="AMJ28" s="42"/>
    </row>
    <row r="29" spans="1:1024" hidden="1" x14ac:dyDescent="0.25">
      <c r="A29" s="42"/>
      <c r="B29" s="42"/>
      <c r="C29" s="42"/>
      <c r="D29" s="42"/>
      <c r="E29" s="42"/>
      <c r="F29" s="42"/>
      <c r="G29" s="42"/>
      <c r="H29" s="42"/>
      <c r="I29" s="42"/>
      <c r="J29" s="45" t="s">
        <v>50</v>
      </c>
      <c r="K29" s="21">
        <v>12</v>
      </c>
      <c r="L29" s="2">
        <v>262300.77</v>
      </c>
      <c r="M29" s="21">
        <v>2</v>
      </c>
      <c r="N29" s="2">
        <v>51803.69</v>
      </c>
      <c r="O29" s="21" t="s">
        <v>51</v>
      </c>
      <c r="P29" s="25" t="s">
        <v>51</v>
      </c>
      <c r="Q29" s="21">
        <v>1</v>
      </c>
      <c r="R29" s="31">
        <v>52000</v>
      </c>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c r="YM29" s="42"/>
      <c r="YN29" s="42"/>
      <c r="YO29" s="42"/>
      <c r="YP29" s="42"/>
      <c r="YQ29" s="42"/>
      <c r="YR29" s="42"/>
      <c r="YS29" s="42"/>
      <c r="YT29" s="42"/>
      <c r="YU29" s="42"/>
      <c r="YV29" s="42"/>
      <c r="YW29" s="42"/>
      <c r="YX29" s="42"/>
      <c r="YY29" s="42"/>
      <c r="YZ29" s="42"/>
      <c r="ZA29" s="42"/>
      <c r="ZB29" s="42"/>
      <c r="ZC29" s="42"/>
      <c r="ZD29" s="42"/>
      <c r="ZE29" s="42"/>
      <c r="ZF29" s="42"/>
      <c r="ZG29" s="42"/>
      <c r="ZH29" s="42"/>
      <c r="ZI29" s="42"/>
      <c r="ZJ29" s="42"/>
      <c r="ZK29" s="42"/>
      <c r="ZL29" s="42"/>
      <c r="ZM29" s="42"/>
      <c r="ZN29" s="42"/>
      <c r="ZO29" s="42"/>
      <c r="ZP29" s="42"/>
      <c r="ZQ29" s="42"/>
      <c r="ZR29" s="42"/>
      <c r="ZS29" s="42"/>
      <c r="ZT29" s="42"/>
      <c r="ZU29" s="42"/>
      <c r="ZV29" s="42"/>
      <c r="ZW29" s="42"/>
      <c r="ZX29" s="42"/>
      <c r="ZY29" s="42"/>
      <c r="ZZ29" s="42"/>
      <c r="AAA29" s="42"/>
      <c r="AAB29" s="42"/>
      <c r="AAC29" s="42"/>
      <c r="AAD29" s="42"/>
      <c r="AAE29" s="42"/>
      <c r="AAF29" s="42"/>
      <c r="AAG29" s="42"/>
      <c r="AAH29" s="42"/>
      <c r="AAI29" s="42"/>
      <c r="AAJ29" s="42"/>
      <c r="AAK29" s="42"/>
      <c r="AAL29" s="42"/>
      <c r="AAM29" s="42"/>
      <c r="AAN29" s="42"/>
      <c r="AAO29" s="42"/>
      <c r="AAP29" s="42"/>
      <c r="AAQ29" s="42"/>
      <c r="AAR29" s="42"/>
      <c r="AAS29" s="42"/>
      <c r="AAT29" s="42"/>
      <c r="AAU29" s="42"/>
      <c r="AAV29" s="42"/>
      <c r="AAW29" s="42"/>
      <c r="AAX29" s="42"/>
      <c r="AAY29" s="42"/>
      <c r="AAZ29" s="42"/>
      <c r="ABA29" s="42"/>
      <c r="ABB29" s="42"/>
      <c r="ABC29" s="42"/>
      <c r="ABD29" s="42"/>
      <c r="ABE29" s="42"/>
      <c r="ABF29" s="42"/>
      <c r="ABG29" s="42"/>
      <c r="ABH29" s="42"/>
      <c r="ABI29" s="42"/>
      <c r="ABJ29" s="42"/>
      <c r="ABK29" s="42"/>
      <c r="ABL29" s="42"/>
      <c r="ABM29" s="42"/>
      <c r="ABN29" s="42"/>
      <c r="ABO29" s="42"/>
      <c r="ABP29" s="42"/>
      <c r="ABQ29" s="42"/>
      <c r="ABR29" s="42"/>
      <c r="ABS29" s="42"/>
      <c r="ABT29" s="42"/>
      <c r="ABU29" s="42"/>
      <c r="ABV29" s="42"/>
      <c r="ABW29" s="42"/>
      <c r="ABX29" s="42"/>
      <c r="ABY29" s="42"/>
      <c r="ABZ29" s="42"/>
      <c r="ACA29" s="42"/>
      <c r="ACB29" s="42"/>
      <c r="ACC29" s="42"/>
      <c r="ACD29" s="42"/>
      <c r="ACE29" s="42"/>
      <c r="ACF29" s="42"/>
      <c r="ACG29" s="42"/>
      <c r="ACH29" s="42"/>
      <c r="ACI29" s="42"/>
      <c r="ACJ29" s="42"/>
      <c r="ACK29" s="42"/>
      <c r="ACL29" s="42"/>
      <c r="ACM29" s="42"/>
      <c r="ACN29" s="42"/>
      <c r="ACO29" s="42"/>
      <c r="ACP29" s="42"/>
      <c r="ACQ29" s="42"/>
      <c r="ACR29" s="42"/>
      <c r="ACS29" s="42"/>
      <c r="ACT29" s="42"/>
      <c r="ACU29" s="42"/>
      <c r="ACV29" s="42"/>
      <c r="ACW29" s="42"/>
      <c r="ACX29" s="42"/>
      <c r="ACY29" s="42"/>
      <c r="ACZ29" s="42"/>
      <c r="ADA29" s="42"/>
      <c r="ADB29" s="42"/>
      <c r="ADC29" s="42"/>
      <c r="ADD29" s="42"/>
      <c r="ADE29" s="42"/>
      <c r="ADF29" s="42"/>
      <c r="ADG29" s="42"/>
      <c r="ADH29" s="42"/>
      <c r="ADI29" s="42"/>
      <c r="ADJ29" s="42"/>
      <c r="ADK29" s="42"/>
      <c r="ADL29" s="42"/>
      <c r="ADM29" s="42"/>
      <c r="ADN29" s="42"/>
      <c r="ADO29" s="42"/>
      <c r="ADP29" s="42"/>
      <c r="ADQ29" s="42"/>
      <c r="ADR29" s="42"/>
      <c r="ADS29" s="42"/>
      <c r="ADT29" s="42"/>
      <c r="ADU29" s="42"/>
      <c r="ADV29" s="42"/>
      <c r="ADW29" s="42"/>
      <c r="ADX29" s="42"/>
      <c r="ADY29" s="42"/>
      <c r="ADZ29" s="42"/>
      <c r="AEA29" s="42"/>
      <c r="AEB29" s="42"/>
      <c r="AEC29" s="42"/>
      <c r="AED29" s="42"/>
      <c r="AEE29" s="42"/>
      <c r="AEF29" s="42"/>
      <c r="AEG29" s="42"/>
      <c r="AEH29" s="42"/>
      <c r="AEI29" s="42"/>
      <c r="AEJ29" s="42"/>
      <c r="AEK29" s="42"/>
      <c r="AEL29" s="42"/>
      <c r="AEM29" s="42"/>
      <c r="AEN29" s="42"/>
      <c r="AEO29" s="42"/>
      <c r="AEP29" s="42"/>
      <c r="AEQ29" s="42"/>
      <c r="AER29" s="42"/>
      <c r="AES29" s="42"/>
      <c r="AET29" s="42"/>
      <c r="AEU29" s="42"/>
      <c r="AEV29" s="42"/>
      <c r="AEW29" s="42"/>
      <c r="AEX29" s="42"/>
      <c r="AEY29" s="42"/>
      <c r="AEZ29" s="42"/>
      <c r="AFA29" s="42"/>
      <c r="AFB29" s="42"/>
      <c r="AFC29" s="42"/>
      <c r="AFD29" s="42"/>
      <c r="AFE29" s="42"/>
      <c r="AFF29" s="42"/>
      <c r="AFG29" s="42"/>
      <c r="AFH29" s="42"/>
      <c r="AFI29" s="42"/>
      <c r="AFJ29" s="42"/>
      <c r="AFK29" s="42"/>
      <c r="AFL29" s="42"/>
      <c r="AFM29" s="42"/>
      <c r="AFN29" s="42"/>
      <c r="AFO29" s="42"/>
      <c r="AFP29" s="42"/>
      <c r="AFQ29" s="42"/>
      <c r="AFR29" s="42"/>
      <c r="AFS29" s="42"/>
      <c r="AFT29" s="42"/>
      <c r="AFU29" s="42"/>
      <c r="AFV29" s="42"/>
      <c r="AFW29" s="42"/>
      <c r="AFX29" s="42"/>
      <c r="AFY29" s="42"/>
      <c r="AFZ29" s="42"/>
      <c r="AGA29" s="42"/>
      <c r="AGB29" s="42"/>
      <c r="AGC29" s="42"/>
      <c r="AGD29" s="42"/>
      <c r="AGE29" s="42"/>
      <c r="AGF29" s="42"/>
      <c r="AGG29" s="42"/>
      <c r="AGH29" s="42"/>
      <c r="AGI29" s="42"/>
      <c r="AGJ29" s="42"/>
      <c r="AGK29" s="42"/>
      <c r="AGL29" s="42"/>
      <c r="AGM29" s="42"/>
      <c r="AGN29" s="42"/>
      <c r="AGO29" s="42"/>
      <c r="AGP29" s="42"/>
      <c r="AGQ29" s="42"/>
      <c r="AGR29" s="42"/>
      <c r="AGS29" s="42"/>
      <c r="AGT29" s="42"/>
      <c r="AGU29" s="42"/>
      <c r="AGV29" s="42"/>
      <c r="AGW29" s="42"/>
      <c r="AGX29" s="42"/>
      <c r="AGY29" s="42"/>
      <c r="AGZ29" s="42"/>
      <c r="AHA29" s="42"/>
      <c r="AHB29" s="42"/>
      <c r="AHC29" s="42"/>
      <c r="AHD29" s="42"/>
      <c r="AHE29" s="42"/>
      <c r="AHF29" s="42"/>
      <c r="AHG29" s="42"/>
      <c r="AHH29" s="42"/>
      <c r="AHI29" s="42"/>
      <c r="AHJ29" s="42"/>
      <c r="AHK29" s="42"/>
      <c r="AHL29" s="42"/>
      <c r="AHM29" s="42"/>
      <c r="AHN29" s="42"/>
      <c r="AHO29" s="42"/>
      <c r="AHP29" s="42"/>
      <c r="AHQ29" s="42"/>
      <c r="AHR29" s="42"/>
      <c r="AHS29" s="42"/>
      <c r="AHT29" s="42"/>
      <c r="AHU29" s="42"/>
      <c r="AHV29" s="42"/>
      <c r="AHW29" s="42"/>
      <c r="AHX29" s="42"/>
      <c r="AHY29" s="42"/>
      <c r="AHZ29" s="42"/>
      <c r="AIA29" s="42"/>
      <c r="AIB29" s="42"/>
      <c r="AIC29" s="42"/>
      <c r="AID29" s="42"/>
      <c r="AIE29" s="42"/>
      <c r="AIF29" s="42"/>
      <c r="AIG29" s="42"/>
      <c r="AIH29" s="42"/>
      <c r="AII29" s="42"/>
      <c r="AIJ29" s="42"/>
      <c r="AIK29" s="42"/>
      <c r="AIL29" s="42"/>
      <c r="AIM29" s="42"/>
      <c r="AIN29" s="42"/>
      <c r="AIO29" s="42"/>
      <c r="AIP29" s="42"/>
      <c r="AIQ29" s="42"/>
      <c r="AIR29" s="42"/>
      <c r="AIS29" s="42"/>
      <c r="AIT29" s="42"/>
      <c r="AIU29" s="42"/>
      <c r="AIV29" s="42"/>
      <c r="AIW29" s="42"/>
      <c r="AIX29" s="42"/>
      <c r="AIY29" s="42"/>
      <c r="AIZ29" s="42"/>
      <c r="AJA29" s="42"/>
      <c r="AJB29" s="42"/>
      <c r="AJC29" s="42"/>
      <c r="AJD29" s="42"/>
      <c r="AJE29" s="42"/>
      <c r="AJF29" s="42"/>
      <c r="AJG29" s="42"/>
      <c r="AJH29" s="42"/>
      <c r="AJI29" s="42"/>
      <c r="AJJ29" s="42"/>
      <c r="AJK29" s="42"/>
      <c r="AJL29" s="42"/>
      <c r="AJM29" s="42"/>
      <c r="AJN29" s="42"/>
      <c r="AJO29" s="42"/>
      <c r="AJP29" s="42"/>
      <c r="AJQ29" s="42"/>
      <c r="AJR29" s="42"/>
      <c r="AJS29" s="42"/>
      <c r="AJT29" s="42"/>
      <c r="AJU29" s="42"/>
      <c r="AJV29" s="42"/>
      <c r="AJW29" s="42"/>
      <c r="AJX29" s="42"/>
      <c r="AJY29" s="42"/>
      <c r="AJZ29" s="42"/>
      <c r="AKA29" s="42"/>
      <c r="AKB29" s="42"/>
      <c r="AKC29" s="42"/>
      <c r="AKD29" s="42"/>
      <c r="AKE29" s="42"/>
      <c r="AKF29" s="42"/>
      <c r="AKG29" s="42"/>
      <c r="AKH29" s="42"/>
      <c r="AKI29" s="42"/>
      <c r="AKJ29" s="42"/>
      <c r="AKK29" s="42"/>
      <c r="AKL29" s="42"/>
      <c r="AKM29" s="42"/>
      <c r="AKN29" s="42"/>
      <c r="AKO29" s="42"/>
      <c r="AKP29" s="42"/>
      <c r="AKQ29" s="42"/>
      <c r="AKR29" s="42"/>
      <c r="AKS29" s="42"/>
      <c r="AKT29" s="42"/>
      <c r="AKU29" s="42"/>
      <c r="AKV29" s="42"/>
      <c r="AKW29" s="42"/>
      <c r="AKX29" s="42"/>
      <c r="AKY29" s="42"/>
      <c r="AKZ29" s="42"/>
      <c r="ALA29" s="42"/>
      <c r="ALB29" s="42"/>
      <c r="ALC29" s="42"/>
      <c r="ALD29" s="42"/>
      <c r="ALE29" s="42"/>
      <c r="ALF29" s="42"/>
      <c r="ALG29" s="42"/>
      <c r="ALH29" s="42"/>
      <c r="ALI29" s="42"/>
      <c r="ALJ29" s="42"/>
      <c r="ALK29" s="42"/>
      <c r="ALL29" s="42"/>
      <c r="ALM29" s="42"/>
      <c r="ALN29" s="42"/>
      <c r="ALO29" s="42"/>
      <c r="ALP29" s="42"/>
      <c r="ALQ29" s="42"/>
      <c r="ALR29" s="42"/>
      <c r="ALS29" s="42"/>
      <c r="ALT29" s="42"/>
      <c r="ALU29" s="42"/>
      <c r="ALV29" s="42"/>
      <c r="ALW29" s="42"/>
      <c r="ALX29" s="42"/>
      <c r="ALY29" s="42"/>
      <c r="ALZ29" s="42"/>
      <c r="AMA29" s="42"/>
      <c r="AMB29" s="42"/>
      <c r="AMC29" s="42"/>
      <c r="AMD29" s="42"/>
      <c r="AME29" s="42"/>
      <c r="AMF29" s="42"/>
      <c r="AMG29" s="42"/>
      <c r="AMH29" s="42"/>
      <c r="AMI29" s="42"/>
      <c r="AMJ29" s="42"/>
    </row>
    <row r="30" spans="1:1024" hidden="1" x14ac:dyDescent="0.25">
      <c r="A30" s="42"/>
      <c r="B30" s="42"/>
      <c r="C30" s="42"/>
      <c r="D30" s="42"/>
      <c r="E30" s="42"/>
      <c r="F30" s="42"/>
      <c r="G30" s="42"/>
      <c r="H30" s="42"/>
      <c r="I30" s="42"/>
      <c r="J30" s="45" t="s">
        <v>52</v>
      </c>
      <c r="K30" s="45">
        <v>12</v>
      </c>
      <c r="L30" s="45">
        <v>262300.77</v>
      </c>
      <c r="M30" s="46">
        <v>2</v>
      </c>
      <c r="N30" s="46">
        <v>51803.69</v>
      </c>
      <c r="O30" s="46"/>
      <c r="P30" s="46"/>
      <c r="Q30" s="45">
        <v>1</v>
      </c>
      <c r="R30" s="47">
        <v>52000</v>
      </c>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c r="YM30" s="42"/>
      <c r="YN30" s="42"/>
      <c r="YO30" s="42"/>
      <c r="YP30" s="42"/>
      <c r="YQ30" s="42"/>
      <c r="YR30" s="42"/>
      <c r="YS30" s="42"/>
      <c r="YT30" s="42"/>
      <c r="YU30" s="42"/>
      <c r="YV30" s="42"/>
      <c r="YW30" s="42"/>
      <c r="YX30" s="42"/>
      <c r="YY30" s="42"/>
      <c r="YZ30" s="42"/>
      <c r="ZA30" s="42"/>
      <c r="ZB30" s="42"/>
      <c r="ZC30" s="42"/>
      <c r="ZD30" s="42"/>
      <c r="ZE30" s="42"/>
      <c r="ZF30" s="42"/>
      <c r="ZG30" s="42"/>
      <c r="ZH30" s="42"/>
      <c r="ZI30" s="42"/>
      <c r="ZJ30" s="42"/>
      <c r="ZK30" s="42"/>
      <c r="ZL30" s="42"/>
      <c r="ZM30" s="42"/>
      <c r="ZN30" s="42"/>
      <c r="ZO30" s="42"/>
      <c r="ZP30" s="42"/>
      <c r="ZQ30" s="42"/>
      <c r="ZR30" s="42"/>
      <c r="ZS30" s="42"/>
      <c r="ZT30" s="42"/>
      <c r="ZU30" s="42"/>
      <c r="ZV30" s="42"/>
      <c r="ZW30" s="42"/>
      <c r="ZX30" s="42"/>
      <c r="ZY30" s="42"/>
      <c r="ZZ30" s="42"/>
      <c r="AAA30" s="42"/>
      <c r="AAB30" s="42"/>
      <c r="AAC30" s="42"/>
      <c r="AAD30" s="42"/>
      <c r="AAE30" s="42"/>
      <c r="AAF30" s="42"/>
      <c r="AAG30" s="42"/>
      <c r="AAH30" s="42"/>
      <c r="AAI30" s="42"/>
      <c r="AAJ30" s="42"/>
      <c r="AAK30" s="42"/>
      <c r="AAL30" s="42"/>
      <c r="AAM30" s="42"/>
      <c r="AAN30" s="42"/>
      <c r="AAO30" s="42"/>
      <c r="AAP30" s="42"/>
      <c r="AAQ30" s="42"/>
      <c r="AAR30" s="42"/>
      <c r="AAS30" s="42"/>
      <c r="AAT30" s="42"/>
      <c r="AAU30" s="42"/>
      <c r="AAV30" s="42"/>
      <c r="AAW30" s="42"/>
      <c r="AAX30" s="42"/>
      <c r="AAY30" s="42"/>
      <c r="AAZ30" s="42"/>
      <c r="ABA30" s="42"/>
      <c r="ABB30" s="42"/>
      <c r="ABC30" s="42"/>
      <c r="ABD30" s="42"/>
      <c r="ABE30" s="42"/>
      <c r="ABF30" s="42"/>
      <c r="ABG30" s="42"/>
      <c r="ABH30" s="42"/>
      <c r="ABI30" s="42"/>
      <c r="ABJ30" s="42"/>
      <c r="ABK30" s="42"/>
      <c r="ABL30" s="42"/>
      <c r="ABM30" s="42"/>
      <c r="ABN30" s="42"/>
      <c r="ABO30" s="42"/>
      <c r="ABP30" s="42"/>
      <c r="ABQ30" s="42"/>
      <c r="ABR30" s="42"/>
      <c r="ABS30" s="42"/>
      <c r="ABT30" s="42"/>
      <c r="ABU30" s="42"/>
      <c r="ABV30" s="42"/>
      <c r="ABW30" s="42"/>
      <c r="ABX30" s="42"/>
      <c r="ABY30" s="42"/>
      <c r="ABZ30" s="42"/>
      <c r="ACA30" s="42"/>
      <c r="ACB30" s="42"/>
      <c r="ACC30" s="42"/>
      <c r="ACD30" s="42"/>
      <c r="ACE30" s="42"/>
      <c r="ACF30" s="42"/>
      <c r="ACG30" s="42"/>
      <c r="ACH30" s="42"/>
      <c r="ACI30" s="42"/>
      <c r="ACJ30" s="42"/>
      <c r="ACK30" s="42"/>
      <c r="ACL30" s="42"/>
      <c r="ACM30" s="42"/>
      <c r="ACN30" s="42"/>
      <c r="ACO30" s="42"/>
      <c r="ACP30" s="42"/>
      <c r="ACQ30" s="42"/>
      <c r="ACR30" s="42"/>
      <c r="ACS30" s="42"/>
      <c r="ACT30" s="42"/>
      <c r="ACU30" s="42"/>
      <c r="ACV30" s="42"/>
      <c r="ACW30" s="42"/>
      <c r="ACX30" s="42"/>
      <c r="ACY30" s="42"/>
      <c r="ACZ30" s="42"/>
      <c r="ADA30" s="42"/>
      <c r="ADB30" s="42"/>
      <c r="ADC30" s="42"/>
      <c r="ADD30" s="42"/>
      <c r="ADE30" s="42"/>
      <c r="ADF30" s="42"/>
      <c r="ADG30" s="42"/>
      <c r="ADH30" s="42"/>
      <c r="ADI30" s="42"/>
      <c r="ADJ30" s="42"/>
      <c r="ADK30" s="42"/>
      <c r="ADL30" s="42"/>
      <c r="ADM30" s="42"/>
      <c r="ADN30" s="42"/>
      <c r="ADO30" s="42"/>
      <c r="ADP30" s="42"/>
      <c r="ADQ30" s="42"/>
      <c r="ADR30" s="42"/>
      <c r="ADS30" s="42"/>
      <c r="ADT30" s="42"/>
      <c r="ADU30" s="42"/>
      <c r="ADV30" s="42"/>
      <c r="ADW30" s="42"/>
      <c r="ADX30" s="42"/>
      <c r="ADY30" s="42"/>
      <c r="ADZ30" s="42"/>
      <c r="AEA30" s="42"/>
      <c r="AEB30" s="42"/>
      <c r="AEC30" s="42"/>
      <c r="AED30" s="42"/>
      <c r="AEE30" s="42"/>
      <c r="AEF30" s="42"/>
      <c r="AEG30" s="42"/>
      <c r="AEH30" s="42"/>
      <c r="AEI30" s="42"/>
      <c r="AEJ30" s="42"/>
      <c r="AEK30" s="42"/>
      <c r="AEL30" s="42"/>
      <c r="AEM30" s="42"/>
      <c r="AEN30" s="42"/>
      <c r="AEO30" s="42"/>
      <c r="AEP30" s="42"/>
      <c r="AEQ30" s="42"/>
      <c r="AER30" s="42"/>
      <c r="AES30" s="42"/>
      <c r="AET30" s="42"/>
      <c r="AEU30" s="42"/>
      <c r="AEV30" s="42"/>
      <c r="AEW30" s="42"/>
      <c r="AEX30" s="42"/>
      <c r="AEY30" s="42"/>
      <c r="AEZ30" s="42"/>
      <c r="AFA30" s="42"/>
      <c r="AFB30" s="42"/>
      <c r="AFC30" s="42"/>
      <c r="AFD30" s="42"/>
      <c r="AFE30" s="42"/>
      <c r="AFF30" s="42"/>
      <c r="AFG30" s="42"/>
      <c r="AFH30" s="42"/>
      <c r="AFI30" s="42"/>
      <c r="AFJ30" s="42"/>
      <c r="AFK30" s="42"/>
      <c r="AFL30" s="42"/>
      <c r="AFM30" s="42"/>
      <c r="AFN30" s="42"/>
      <c r="AFO30" s="42"/>
      <c r="AFP30" s="42"/>
      <c r="AFQ30" s="42"/>
      <c r="AFR30" s="42"/>
      <c r="AFS30" s="42"/>
      <c r="AFT30" s="42"/>
      <c r="AFU30" s="42"/>
      <c r="AFV30" s="42"/>
      <c r="AFW30" s="42"/>
      <c r="AFX30" s="42"/>
      <c r="AFY30" s="42"/>
      <c r="AFZ30" s="42"/>
      <c r="AGA30" s="42"/>
      <c r="AGB30" s="42"/>
      <c r="AGC30" s="42"/>
      <c r="AGD30" s="42"/>
      <c r="AGE30" s="42"/>
      <c r="AGF30" s="42"/>
      <c r="AGG30" s="42"/>
      <c r="AGH30" s="42"/>
      <c r="AGI30" s="42"/>
      <c r="AGJ30" s="42"/>
      <c r="AGK30" s="42"/>
      <c r="AGL30" s="42"/>
      <c r="AGM30" s="42"/>
      <c r="AGN30" s="42"/>
      <c r="AGO30" s="42"/>
      <c r="AGP30" s="42"/>
      <c r="AGQ30" s="42"/>
      <c r="AGR30" s="42"/>
      <c r="AGS30" s="42"/>
      <c r="AGT30" s="42"/>
      <c r="AGU30" s="42"/>
      <c r="AGV30" s="42"/>
      <c r="AGW30" s="42"/>
      <c r="AGX30" s="42"/>
      <c r="AGY30" s="42"/>
      <c r="AGZ30" s="42"/>
      <c r="AHA30" s="42"/>
      <c r="AHB30" s="42"/>
      <c r="AHC30" s="42"/>
      <c r="AHD30" s="42"/>
      <c r="AHE30" s="42"/>
      <c r="AHF30" s="42"/>
      <c r="AHG30" s="42"/>
      <c r="AHH30" s="42"/>
      <c r="AHI30" s="42"/>
      <c r="AHJ30" s="42"/>
      <c r="AHK30" s="42"/>
      <c r="AHL30" s="42"/>
      <c r="AHM30" s="42"/>
      <c r="AHN30" s="42"/>
      <c r="AHO30" s="42"/>
      <c r="AHP30" s="42"/>
      <c r="AHQ30" s="42"/>
      <c r="AHR30" s="42"/>
      <c r="AHS30" s="42"/>
      <c r="AHT30" s="42"/>
      <c r="AHU30" s="42"/>
      <c r="AHV30" s="42"/>
      <c r="AHW30" s="42"/>
      <c r="AHX30" s="42"/>
      <c r="AHY30" s="42"/>
      <c r="AHZ30" s="42"/>
      <c r="AIA30" s="42"/>
      <c r="AIB30" s="42"/>
      <c r="AIC30" s="42"/>
      <c r="AID30" s="42"/>
      <c r="AIE30" s="42"/>
      <c r="AIF30" s="42"/>
      <c r="AIG30" s="42"/>
      <c r="AIH30" s="42"/>
      <c r="AII30" s="42"/>
      <c r="AIJ30" s="42"/>
      <c r="AIK30" s="42"/>
      <c r="AIL30" s="42"/>
      <c r="AIM30" s="42"/>
      <c r="AIN30" s="42"/>
      <c r="AIO30" s="42"/>
      <c r="AIP30" s="42"/>
      <c r="AIQ30" s="42"/>
      <c r="AIR30" s="42"/>
      <c r="AIS30" s="42"/>
      <c r="AIT30" s="42"/>
      <c r="AIU30" s="42"/>
      <c r="AIV30" s="42"/>
      <c r="AIW30" s="42"/>
      <c r="AIX30" s="42"/>
      <c r="AIY30" s="42"/>
      <c r="AIZ30" s="42"/>
      <c r="AJA30" s="42"/>
      <c r="AJB30" s="42"/>
      <c r="AJC30" s="42"/>
      <c r="AJD30" s="42"/>
      <c r="AJE30" s="42"/>
      <c r="AJF30" s="42"/>
      <c r="AJG30" s="42"/>
      <c r="AJH30" s="42"/>
      <c r="AJI30" s="42"/>
      <c r="AJJ30" s="42"/>
      <c r="AJK30" s="42"/>
      <c r="AJL30" s="42"/>
      <c r="AJM30" s="42"/>
      <c r="AJN30" s="42"/>
      <c r="AJO30" s="42"/>
      <c r="AJP30" s="42"/>
      <c r="AJQ30" s="42"/>
      <c r="AJR30" s="42"/>
      <c r="AJS30" s="42"/>
      <c r="AJT30" s="42"/>
      <c r="AJU30" s="42"/>
      <c r="AJV30" s="42"/>
      <c r="AJW30" s="42"/>
      <c r="AJX30" s="42"/>
      <c r="AJY30" s="42"/>
      <c r="AJZ30" s="42"/>
      <c r="AKA30" s="42"/>
      <c r="AKB30" s="42"/>
      <c r="AKC30" s="42"/>
      <c r="AKD30" s="42"/>
      <c r="AKE30" s="42"/>
      <c r="AKF30" s="42"/>
      <c r="AKG30" s="42"/>
      <c r="AKH30" s="42"/>
      <c r="AKI30" s="42"/>
      <c r="AKJ30" s="42"/>
      <c r="AKK30" s="42"/>
      <c r="AKL30" s="42"/>
      <c r="AKM30" s="42"/>
      <c r="AKN30" s="42"/>
      <c r="AKO30" s="42"/>
      <c r="AKP30" s="42"/>
      <c r="AKQ30" s="42"/>
      <c r="AKR30" s="42"/>
      <c r="AKS30" s="42"/>
      <c r="AKT30" s="42"/>
      <c r="AKU30" s="42"/>
      <c r="AKV30" s="42"/>
      <c r="AKW30" s="42"/>
      <c r="AKX30" s="42"/>
      <c r="AKY30" s="42"/>
      <c r="AKZ30" s="42"/>
      <c r="ALA30" s="42"/>
      <c r="ALB30" s="42"/>
      <c r="ALC30" s="42"/>
      <c r="ALD30" s="42"/>
      <c r="ALE30" s="42"/>
      <c r="ALF30" s="42"/>
      <c r="ALG30" s="42"/>
      <c r="ALH30" s="42"/>
      <c r="ALI30" s="42"/>
      <c r="ALJ30" s="42"/>
      <c r="ALK30" s="42"/>
      <c r="ALL30" s="42"/>
      <c r="ALM30" s="42"/>
      <c r="ALN30" s="42"/>
      <c r="ALO30" s="42"/>
      <c r="ALP30" s="42"/>
      <c r="ALQ30" s="42"/>
      <c r="ALR30" s="42"/>
      <c r="ALS30" s="42"/>
      <c r="ALT30" s="42"/>
      <c r="ALU30" s="42"/>
      <c r="ALV30" s="42"/>
      <c r="ALW30" s="42"/>
      <c r="ALX30" s="42"/>
      <c r="ALY30" s="42"/>
      <c r="ALZ30" s="42"/>
      <c r="AMA30" s="42"/>
      <c r="AMB30" s="42"/>
      <c r="AMC30" s="42"/>
      <c r="AMD30" s="42"/>
      <c r="AME30" s="42"/>
      <c r="AMF30" s="42"/>
      <c r="AMG30" s="42"/>
      <c r="AMH30" s="42"/>
      <c r="AMI30" s="42"/>
      <c r="AMJ30" s="42"/>
    </row>
    <row r="31" spans="1:1024" hidden="1" x14ac:dyDescent="0.25">
      <c r="A31" s="42"/>
      <c r="B31" s="42"/>
      <c r="C31" s="42"/>
      <c r="D31" s="42"/>
      <c r="E31" s="42"/>
      <c r="F31" s="42"/>
      <c r="G31" s="42"/>
      <c r="H31" s="42"/>
      <c r="I31" s="42"/>
      <c r="J31" s="42"/>
      <c r="K31" s="42"/>
      <c r="L31" s="42"/>
      <c r="M31" s="43"/>
      <c r="N31" s="43"/>
      <c r="O31" s="43"/>
      <c r="P31" s="43"/>
      <c r="Q31" s="42"/>
      <c r="R31" s="44"/>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2"/>
      <c r="NI31" s="42"/>
      <c r="NJ31" s="42"/>
      <c r="NK31" s="42"/>
      <c r="NL31" s="42"/>
      <c r="NM31" s="42"/>
      <c r="NN31" s="42"/>
      <c r="NO31" s="42"/>
      <c r="NP31" s="42"/>
      <c r="NQ31" s="42"/>
      <c r="NR31" s="42"/>
      <c r="NS31" s="42"/>
      <c r="NT31" s="42"/>
      <c r="NU31" s="42"/>
      <c r="NV31" s="42"/>
      <c r="NW31" s="42"/>
      <c r="NX31" s="42"/>
      <c r="NY31" s="42"/>
      <c r="NZ31" s="42"/>
      <c r="OA31" s="42"/>
      <c r="OB31" s="42"/>
      <c r="OC31" s="42"/>
      <c r="OD31" s="42"/>
      <c r="OE31" s="42"/>
      <c r="OF31" s="42"/>
      <c r="OG31" s="42"/>
      <c r="OH31" s="42"/>
      <c r="OI31" s="42"/>
      <c r="OJ31" s="42"/>
      <c r="OK31" s="42"/>
      <c r="OL31" s="42"/>
      <c r="OM31" s="42"/>
      <c r="ON31" s="42"/>
      <c r="OO31" s="42"/>
      <c r="OP31" s="42"/>
      <c r="OQ31" s="42"/>
      <c r="OR31" s="42"/>
      <c r="OS31" s="42"/>
      <c r="OT31" s="42"/>
      <c r="OU31" s="42"/>
      <c r="OV31" s="42"/>
      <c r="OW31" s="42"/>
      <c r="OX31" s="42"/>
      <c r="OY31" s="42"/>
      <c r="OZ31" s="42"/>
      <c r="PA31" s="42"/>
      <c r="PB31" s="42"/>
      <c r="PC31" s="42"/>
      <c r="PD31" s="42"/>
      <c r="PE31" s="42"/>
      <c r="PF31" s="42"/>
      <c r="PG31" s="42"/>
      <c r="PH31" s="42"/>
      <c r="PI31" s="42"/>
      <c r="PJ31" s="42"/>
      <c r="PK31" s="42"/>
      <c r="PL31" s="42"/>
      <c r="PM31" s="42"/>
      <c r="PN31" s="42"/>
      <c r="PO31" s="42"/>
      <c r="PP31" s="42"/>
      <c r="PQ31" s="42"/>
      <c r="PR31" s="42"/>
      <c r="PS31" s="42"/>
      <c r="PT31" s="42"/>
      <c r="PU31" s="42"/>
      <c r="PV31" s="42"/>
      <c r="PW31" s="42"/>
      <c r="PX31" s="42"/>
      <c r="PY31" s="42"/>
      <c r="PZ31" s="42"/>
      <c r="QA31" s="42"/>
      <c r="QB31" s="42"/>
      <c r="QC31" s="42"/>
      <c r="QD31" s="42"/>
      <c r="QE31" s="42"/>
      <c r="QF31" s="42"/>
      <c r="QG31" s="42"/>
      <c r="QH31" s="42"/>
      <c r="QI31" s="42"/>
      <c r="QJ31" s="42"/>
      <c r="QK31" s="42"/>
      <c r="QL31" s="42"/>
      <c r="QM31" s="42"/>
      <c r="QN31" s="42"/>
      <c r="QO31" s="42"/>
      <c r="QP31" s="42"/>
      <c r="QQ31" s="42"/>
      <c r="QR31" s="42"/>
      <c r="QS31" s="42"/>
      <c r="QT31" s="42"/>
      <c r="QU31" s="42"/>
      <c r="QV31" s="42"/>
      <c r="QW31" s="42"/>
      <c r="QX31" s="42"/>
      <c r="QY31" s="42"/>
      <c r="QZ31" s="42"/>
      <c r="RA31" s="42"/>
      <c r="RB31" s="42"/>
      <c r="RC31" s="42"/>
      <c r="RD31" s="42"/>
      <c r="RE31" s="42"/>
      <c r="RF31" s="42"/>
      <c r="RG31" s="42"/>
      <c r="RH31" s="42"/>
      <c r="RI31" s="42"/>
      <c r="RJ31" s="42"/>
      <c r="RK31" s="42"/>
      <c r="RL31" s="42"/>
      <c r="RM31" s="42"/>
      <c r="RN31" s="42"/>
      <c r="RO31" s="42"/>
      <c r="RP31" s="42"/>
      <c r="RQ31" s="42"/>
      <c r="RR31" s="42"/>
      <c r="RS31" s="42"/>
      <c r="RT31" s="42"/>
      <c r="RU31" s="42"/>
      <c r="RV31" s="42"/>
      <c r="RW31" s="42"/>
      <c r="RX31" s="42"/>
      <c r="RY31" s="42"/>
      <c r="RZ31" s="42"/>
      <c r="SA31" s="42"/>
      <c r="SB31" s="42"/>
      <c r="SC31" s="42"/>
      <c r="SD31" s="42"/>
      <c r="SE31" s="42"/>
      <c r="SF31" s="42"/>
      <c r="SG31" s="42"/>
      <c r="SH31" s="42"/>
      <c r="SI31" s="42"/>
      <c r="SJ31" s="42"/>
      <c r="SK31" s="42"/>
      <c r="SL31" s="42"/>
      <c r="SM31" s="42"/>
      <c r="SN31" s="42"/>
      <c r="SO31" s="42"/>
      <c r="SP31" s="42"/>
      <c r="SQ31" s="42"/>
      <c r="SR31" s="42"/>
      <c r="SS31" s="42"/>
      <c r="ST31" s="42"/>
      <c r="SU31" s="42"/>
      <c r="SV31" s="42"/>
      <c r="SW31" s="42"/>
      <c r="SX31" s="42"/>
      <c r="SY31" s="42"/>
      <c r="SZ31" s="42"/>
      <c r="TA31" s="42"/>
      <c r="TB31" s="42"/>
      <c r="TC31" s="42"/>
      <c r="TD31" s="42"/>
      <c r="TE31" s="42"/>
      <c r="TF31" s="42"/>
      <c r="TG31" s="42"/>
      <c r="TH31" s="42"/>
      <c r="TI31" s="42"/>
      <c r="TJ31" s="42"/>
      <c r="TK31" s="42"/>
      <c r="TL31" s="42"/>
      <c r="TM31" s="42"/>
      <c r="TN31" s="42"/>
      <c r="TO31" s="42"/>
      <c r="TP31" s="42"/>
      <c r="TQ31" s="42"/>
      <c r="TR31" s="42"/>
      <c r="TS31" s="42"/>
      <c r="TT31" s="42"/>
      <c r="TU31" s="42"/>
      <c r="TV31" s="42"/>
      <c r="TW31" s="42"/>
      <c r="TX31" s="42"/>
      <c r="TY31" s="42"/>
      <c r="TZ31" s="42"/>
      <c r="UA31" s="42"/>
      <c r="UB31" s="42"/>
      <c r="UC31" s="42"/>
      <c r="UD31" s="42"/>
      <c r="UE31" s="42"/>
      <c r="UF31" s="42"/>
      <c r="UG31" s="42"/>
      <c r="UH31" s="42"/>
      <c r="UI31" s="42"/>
      <c r="UJ31" s="42"/>
      <c r="UK31" s="42"/>
      <c r="UL31" s="42"/>
      <c r="UM31" s="42"/>
      <c r="UN31" s="42"/>
      <c r="UO31" s="42"/>
      <c r="UP31" s="42"/>
      <c r="UQ31" s="42"/>
      <c r="UR31" s="42"/>
      <c r="US31" s="42"/>
      <c r="UT31" s="42"/>
      <c r="UU31" s="42"/>
      <c r="UV31" s="42"/>
      <c r="UW31" s="42"/>
      <c r="UX31" s="42"/>
      <c r="UY31" s="42"/>
      <c r="UZ31" s="42"/>
      <c r="VA31" s="42"/>
      <c r="VB31" s="42"/>
      <c r="VC31" s="42"/>
      <c r="VD31" s="42"/>
      <c r="VE31" s="42"/>
      <c r="VF31" s="42"/>
      <c r="VG31" s="42"/>
      <c r="VH31" s="42"/>
      <c r="VI31" s="42"/>
      <c r="VJ31" s="42"/>
      <c r="VK31" s="42"/>
      <c r="VL31" s="42"/>
      <c r="VM31" s="42"/>
      <c r="VN31" s="42"/>
      <c r="VO31" s="42"/>
      <c r="VP31" s="42"/>
      <c r="VQ31" s="42"/>
      <c r="VR31" s="42"/>
      <c r="VS31" s="42"/>
      <c r="VT31" s="42"/>
      <c r="VU31" s="42"/>
      <c r="VV31" s="42"/>
      <c r="VW31" s="42"/>
      <c r="VX31" s="42"/>
      <c r="VY31" s="42"/>
      <c r="VZ31" s="42"/>
      <c r="WA31" s="42"/>
      <c r="WB31" s="42"/>
      <c r="WC31" s="42"/>
      <c r="WD31" s="42"/>
      <c r="WE31" s="42"/>
      <c r="WF31" s="42"/>
      <c r="WG31" s="42"/>
      <c r="WH31" s="42"/>
      <c r="WI31" s="42"/>
      <c r="WJ31" s="42"/>
      <c r="WK31" s="42"/>
      <c r="WL31" s="42"/>
      <c r="WM31" s="42"/>
      <c r="WN31" s="42"/>
      <c r="WO31" s="42"/>
      <c r="WP31" s="42"/>
      <c r="WQ31" s="42"/>
      <c r="WR31" s="42"/>
      <c r="WS31" s="42"/>
      <c r="WT31" s="42"/>
      <c r="WU31" s="42"/>
      <c r="WV31" s="42"/>
      <c r="WW31" s="42"/>
      <c r="WX31" s="42"/>
      <c r="WY31" s="42"/>
      <c r="WZ31" s="42"/>
      <c r="XA31" s="42"/>
      <c r="XB31" s="42"/>
      <c r="XC31" s="42"/>
      <c r="XD31" s="42"/>
      <c r="XE31" s="42"/>
      <c r="XF31" s="42"/>
      <c r="XG31" s="42"/>
      <c r="XH31" s="42"/>
      <c r="XI31" s="42"/>
      <c r="XJ31" s="42"/>
      <c r="XK31" s="42"/>
      <c r="XL31" s="42"/>
      <c r="XM31" s="42"/>
      <c r="XN31" s="42"/>
      <c r="XO31" s="42"/>
      <c r="XP31" s="42"/>
      <c r="XQ31" s="42"/>
      <c r="XR31" s="42"/>
      <c r="XS31" s="42"/>
      <c r="XT31" s="42"/>
      <c r="XU31" s="42"/>
      <c r="XV31" s="42"/>
      <c r="XW31" s="42"/>
      <c r="XX31" s="42"/>
      <c r="XY31" s="42"/>
      <c r="XZ31" s="42"/>
      <c r="YA31" s="42"/>
      <c r="YB31" s="42"/>
      <c r="YC31" s="42"/>
      <c r="YD31" s="42"/>
      <c r="YE31" s="42"/>
      <c r="YF31" s="42"/>
      <c r="YG31" s="42"/>
      <c r="YH31" s="42"/>
      <c r="YI31" s="42"/>
      <c r="YJ31" s="42"/>
      <c r="YK31" s="42"/>
      <c r="YL31" s="42"/>
      <c r="YM31" s="42"/>
      <c r="YN31" s="42"/>
      <c r="YO31" s="42"/>
      <c r="YP31" s="42"/>
      <c r="YQ31" s="42"/>
      <c r="YR31" s="42"/>
      <c r="YS31" s="42"/>
      <c r="YT31" s="42"/>
      <c r="YU31" s="42"/>
      <c r="YV31" s="42"/>
      <c r="YW31" s="42"/>
      <c r="YX31" s="42"/>
      <c r="YY31" s="42"/>
      <c r="YZ31" s="42"/>
      <c r="ZA31" s="42"/>
      <c r="ZB31" s="42"/>
      <c r="ZC31" s="42"/>
      <c r="ZD31" s="42"/>
      <c r="ZE31" s="42"/>
      <c r="ZF31" s="42"/>
      <c r="ZG31" s="42"/>
      <c r="ZH31" s="42"/>
      <c r="ZI31" s="42"/>
      <c r="ZJ31" s="42"/>
      <c r="ZK31" s="42"/>
      <c r="ZL31" s="42"/>
      <c r="ZM31" s="42"/>
      <c r="ZN31" s="42"/>
      <c r="ZO31" s="42"/>
      <c r="ZP31" s="42"/>
      <c r="ZQ31" s="42"/>
      <c r="ZR31" s="42"/>
      <c r="ZS31" s="42"/>
      <c r="ZT31" s="42"/>
      <c r="ZU31" s="42"/>
      <c r="ZV31" s="42"/>
      <c r="ZW31" s="42"/>
      <c r="ZX31" s="42"/>
      <c r="ZY31" s="42"/>
      <c r="ZZ31" s="42"/>
      <c r="AAA31" s="42"/>
      <c r="AAB31" s="42"/>
      <c r="AAC31" s="42"/>
      <c r="AAD31" s="42"/>
      <c r="AAE31" s="42"/>
      <c r="AAF31" s="42"/>
      <c r="AAG31" s="42"/>
      <c r="AAH31" s="42"/>
      <c r="AAI31" s="42"/>
      <c r="AAJ31" s="42"/>
      <c r="AAK31" s="42"/>
      <c r="AAL31" s="42"/>
      <c r="AAM31" s="42"/>
      <c r="AAN31" s="42"/>
      <c r="AAO31" s="42"/>
      <c r="AAP31" s="42"/>
      <c r="AAQ31" s="42"/>
      <c r="AAR31" s="42"/>
      <c r="AAS31" s="42"/>
      <c r="AAT31" s="42"/>
      <c r="AAU31" s="42"/>
      <c r="AAV31" s="42"/>
      <c r="AAW31" s="42"/>
      <c r="AAX31" s="42"/>
      <c r="AAY31" s="42"/>
      <c r="AAZ31" s="42"/>
      <c r="ABA31" s="42"/>
      <c r="ABB31" s="42"/>
      <c r="ABC31" s="42"/>
      <c r="ABD31" s="42"/>
      <c r="ABE31" s="42"/>
      <c r="ABF31" s="42"/>
      <c r="ABG31" s="42"/>
      <c r="ABH31" s="42"/>
      <c r="ABI31" s="42"/>
      <c r="ABJ31" s="42"/>
      <c r="ABK31" s="42"/>
      <c r="ABL31" s="42"/>
      <c r="ABM31" s="42"/>
      <c r="ABN31" s="42"/>
      <c r="ABO31" s="42"/>
      <c r="ABP31" s="42"/>
      <c r="ABQ31" s="42"/>
      <c r="ABR31" s="42"/>
      <c r="ABS31" s="42"/>
      <c r="ABT31" s="42"/>
      <c r="ABU31" s="42"/>
      <c r="ABV31" s="42"/>
      <c r="ABW31" s="42"/>
      <c r="ABX31" s="42"/>
      <c r="ABY31" s="42"/>
      <c r="ABZ31" s="42"/>
      <c r="ACA31" s="42"/>
      <c r="ACB31" s="42"/>
      <c r="ACC31" s="42"/>
      <c r="ACD31" s="42"/>
      <c r="ACE31" s="42"/>
      <c r="ACF31" s="42"/>
      <c r="ACG31" s="42"/>
      <c r="ACH31" s="42"/>
      <c r="ACI31" s="42"/>
      <c r="ACJ31" s="42"/>
      <c r="ACK31" s="42"/>
      <c r="ACL31" s="42"/>
      <c r="ACM31" s="42"/>
      <c r="ACN31" s="42"/>
      <c r="ACO31" s="42"/>
      <c r="ACP31" s="42"/>
      <c r="ACQ31" s="42"/>
      <c r="ACR31" s="42"/>
      <c r="ACS31" s="42"/>
      <c r="ACT31" s="42"/>
      <c r="ACU31" s="42"/>
      <c r="ACV31" s="42"/>
      <c r="ACW31" s="42"/>
      <c r="ACX31" s="42"/>
      <c r="ACY31" s="42"/>
      <c r="ACZ31" s="42"/>
      <c r="ADA31" s="42"/>
      <c r="ADB31" s="42"/>
      <c r="ADC31" s="42"/>
      <c r="ADD31" s="42"/>
      <c r="ADE31" s="42"/>
      <c r="ADF31" s="42"/>
      <c r="ADG31" s="42"/>
      <c r="ADH31" s="42"/>
      <c r="ADI31" s="42"/>
      <c r="ADJ31" s="42"/>
      <c r="ADK31" s="42"/>
      <c r="ADL31" s="42"/>
      <c r="ADM31" s="42"/>
      <c r="ADN31" s="42"/>
      <c r="ADO31" s="42"/>
      <c r="ADP31" s="42"/>
      <c r="ADQ31" s="42"/>
      <c r="ADR31" s="42"/>
      <c r="ADS31" s="42"/>
      <c r="ADT31" s="42"/>
      <c r="ADU31" s="42"/>
      <c r="ADV31" s="42"/>
      <c r="ADW31" s="42"/>
      <c r="ADX31" s="42"/>
      <c r="ADY31" s="42"/>
      <c r="ADZ31" s="42"/>
      <c r="AEA31" s="42"/>
      <c r="AEB31" s="42"/>
      <c r="AEC31" s="42"/>
      <c r="AED31" s="42"/>
      <c r="AEE31" s="42"/>
      <c r="AEF31" s="42"/>
      <c r="AEG31" s="42"/>
      <c r="AEH31" s="42"/>
      <c r="AEI31" s="42"/>
      <c r="AEJ31" s="42"/>
      <c r="AEK31" s="42"/>
      <c r="AEL31" s="42"/>
      <c r="AEM31" s="42"/>
      <c r="AEN31" s="42"/>
      <c r="AEO31" s="42"/>
      <c r="AEP31" s="42"/>
      <c r="AEQ31" s="42"/>
      <c r="AER31" s="42"/>
      <c r="AES31" s="42"/>
      <c r="AET31" s="42"/>
      <c r="AEU31" s="42"/>
      <c r="AEV31" s="42"/>
      <c r="AEW31" s="42"/>
      <c r="AEX31" s="42"/>
      <c r="AEY31" s="42"/>
      <c r="AEZ31" s="42"/>
      <c r="AFA31" s="42"/>
      <c r="AFB31" s="42"/>
      <c r="AFC31" s="42"/>
      <c r="AFD31" s="42"/>
      <c r="AFE31" s="42"/>
      <c r="AFF31" s="42"/>
      <c r="AFG31" s="42"/>
      <c r="AFH31" s="42"/>
      <c r="AFI31" s="42"/>
      <c r="AFJ31" s="42"/>
      <c r="AFK31" s="42"/>
      <c r="AFL31" s="42"/>
      <c r="AFM31" s="42"/>
      <c r="AFN31" s="42"/>
      <c r="AFO31" s="42"/>
      <c r="AFP31" s="42"/>
      <c r="AFQ31" s="42"/>
      <c r="AFR31" s="42"/>
      <c r="AFS31" s="42"/>
      <c r="AFT31" s="42"/>
      <c r="AFU31" s="42"/>
      <c r="AFV31" s="42"/>
      <c r="AFW31" s="42"/>
      <c r="AFX31" s="42"/>
      <c r="AFY31" s="42"/>
      <c r="AFZ31" s="42"/>
      <c r="AGA31" s="42"/>
      <c r="AGB31" s="42"/>
      <c r="AGC31" s="42"/>
      <c r="AGD31" s="42"/>
      <c r="AGE31" s="42"/>
      <c r="AGF31" s="42"/>
      <c r="AGG31" s="42"/>
      <c r="AGH31" s="42"/>
      <c r="AGI31" s="42"/>
      <c r="AGJ31" s="42"/>
      <c r="AGK31" s="42"/>
      <c r="AGL31" s="42"/>
      <c r="AGM31" s="42"/>
      <c r="AGN31" s="42"/>
      <c r="AGO31" s="42"/>
      <c r="AGP31" s="42"/>
      <c r="AGQ31" s="42"/>
      <c r="AGR31" s="42"/>
      <c r="AGS31" s="42"/>
      <c r="AGT31" s="42"/>
      <c r="AGU31" s="42"/>
      <c r="AGV31" s="42"/>
      <c r="AGW31" s="42"/>
      <c r="AGX31" s="42"/>
      <c r="AGY31" s="42"/>
      <c r="AGZ31" s="42"/>
      <c r="AHA31" s="42"/>
      <c r="AHB31" s="42"/>
      <c r="AHC31" s="42"/>
      <c r="AHD31" s="42"/>
      <c r="AHE31" s="42"/>
      <c r="AHF31" s="42"/>
      <c r="AHG31" s="42"/>
      <c r="AHH31" s="42"/>
      <c r="AHI31" s="42"/>
      <c r="AHJ31" s="42"/>
      <c r="AHK31" s="42"/>
      <c r="AHL31" s="42"/>
      <c r="AHM31" s="42"/>
      <c r="AHN31" s="42"/>
      <c r="AHO31" s="42"/>
      <c r="AHP31" s="42"/>
      <c r="AHQ31" s="42"/>
      <c r="AHR31" s="42"/>
      <c r="AHS31" s="42"/>
      <c r="AHT31" s="42"/>
      <c r="AHU31" s="42"/>
      <c r="AHV31" s="42"/>
      <c r="AHW31" s="42"/>
      <c r="AHX31" s="42"/>
      <c r="AHY31" s="42"/>
      <c r="AHZ31" s="42"/>
      <c r="AIA31" s="42"/>
      <c r="AIB31" s="42"/>
      <c r="AIC31" s="42"/>
      <c r="AID31" s="42"/>
      <c r="AIE31" s="42"/>
      <c r="AIF31" s="42"/>
      <c r="AIG31" s="42"/>
      <c r="AIH31" s="42"/>
      <c r="AII31" s="42"/>
      <c r="AIJ31" s="42"/>
      <c r="AIK31" s="42"/>
      <c r="AIL31" s="42"/>
      <c r="AIM31" s="42"/>
      <c r="AIN31" s="42"/>
      <c r="AIO31" s="42"/>
      <c r="AIP31" s="42"/>
      <c r="AIQ31" s="42"/>
      <c r="AIR31" s="42"/>
      <c r="AIS31" s="42"/>
      <c r="AIT31" s="42"/>
      <c r="AIU31" s="42"/>
      <c r="AIV31" s="42"/>
      <c r="AIW31" s="42"/>
      <c r="AIX31" s="42"/>
      <c r="AIY31" s="42"/>
      <c r="AIZ31" s="42"/>
      <c r="AJA31" s="42"/>
      <c r="AJB31" s="42"/>
      <c r="AJC31" s="42"/>
      <c r="AJD31" s="42"/>
      <c r="AJE31" s="42"/>
      <c r="AJF31" s="42"/>
      <c r="AJG31" s="42"/>
      <c r="AJH31" s="42"/>
      <c r="AJI31" s="42"/>
      <c r="AJJ31" s="42"/>
      <c r="AJK31" s="42"/>
      <c r="AJL31" s="42"/>
      <c r="AJM31" s="42"/>
      <c r="AJN31" s="42"/>
      <c r="AJO31" s="42"/>
      <c r="AJP31" s="42"/>
      <c r="AJQ31" s="42"/>
      <c r="AJR31" s="42"/>
      <c r="AJS31" s="42"/>
      <c r="AJT31" s="42"/>
      <c r="AJU31" s="42"/>
      <c r="AJV31" s="42"/>
      <c r="AJW31" s="42"/>
      <c r="AJX31" s="42"/>
      <c r="AJY31" s="42"/>
      <c r="AJZ31" s="42"/>
      <c r="AKA31" s="42"/>
      <c r="AKB31" s="42"/>
      <c r="AKC31" s="42"/>
      <c r="AKD31" s="42"/>
      <c r="AKE31" s="42"/>
      <c r="AKF31" s="42"/>
      <c r="AKG31" s="42"/>
      <c r="AKH31" s="42"/>
      <c r="AKI31" s="42"/>
      <c r="AKJ31" s="42"/>
      <c r="AKK31" s="42"/>
      <c r="AKL31" s="42"/>
      <c r="AKM31" s="42"/>
      <c r="AKN31" s="42"/>
      <c r="AKO31" s="42"/>
      <c r="AKP31" s="42"/>
      <c r="AKQ31" s="42"/>
      <c r="AKR31" s="42"/>
      <c r="AKS31" s="42"/>
      <c r="AKT31" s="42"/>
      <c r="AKU31" s="42"/>
      <c r="AKV31" s="42"/>
      <c r="AKW31" s="42"/>
      <c r="AKX31" s="42"/>
      <c r="AKY31" s="42"/>
      <c r="AKZ31" s="42"/>
      <c r="ALA31" s="42"/>
      <c r="ALB31" s="42"/>
      <c r="ALC31" s="42"/>
      <c r="ALD31" s="42"/>
      <c r="ALE31" s="42"/>
      <c r="ALF31" s="42"/>
      <c r="ALG31" s="42"/>
      <c r="ALH31" s="42"/>
      <c r="ALI31" s="42"/>
      <c r="ALJ31" s="42"/>
      <c r="ALK31" s="42"/>
      <c r="ALL31" s="42"/>
      <c r="ALM31" s="42"/>
      <c r="ALN31" s="42"/>
      <c r="ALO31" s="42"/>
      <c r="ALP31" s="42"/>
      <c r="ALQ31" s="42"/>
      <c r="ALR31" s="42"/>
      <c r="ALS31" s="42"/>
      <c r="ALT31" s="42"/>
      <c r="ALU31" s="42"/>
      <c r="ALV31" s="42"/>
      <c r="ALW31" s="42"/>
      <c r="ALX31" s="42"/>
      <c r="ALY31" s="42"/>
      <c r="ALZ31" s="42"/>
      <c r="AMA31" s="42"/>
      <c r="AMB31" s="42"/>
      <c r="AMC31" s="42"/>
      <c r="AMD31" s="42"/>
      <c r="AME31" s="42"/>
      <c r="AMF31" s="42"/>
      <c r="AMG31" s="42"/>
      <c r="AMH31" s="42"/>
      <c r="AMI31" s="42"/>
      <c r="AMJ31" s="42"/>
    </row>
    <row r="32" spans="1:1024" hidden="1" x14ac:dyDescent="0.25">
      <c r="A32" s="42"/>
      <c r="B32" s="42"/>
      <c r="C32" s="42"/>
      <c r="D32" s="42"/>
      <c r="E32" s="42"/>
      <c r="F32" s="42"/>
      <c r="G32" s="42"/>
      <c r="H32" s="42"/>
      <c r="I32" s="42"/>
      <c r="J32" s="42"/>
      <c r="K32" s="42"/>
      <c r="L32" s="42"/>
      <c r="M32" s="43"/>
      <c r="N32" s="43"/>
      <c r="O32" s="43"/>
      <c r="P32" s="43"/>
      <c r="Q32" s="42"/>
      <c r="R32" s="44"/>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c r="IW32" s="42"/>
      <c r="IX32" s="42"/>
      <c r="IY32" s="42"/>
      <c r="IZ32" s="42"/>
      <c r="JA32" s="42"/>
      <c r="JB32" s="42"/>
      <c r="JC32" s="42"/>
      <c r="JD32" s="42"/>
      <c r="JE32" s="42"/>
      <c r="JF32" s="42"/>
      <c r="JG32" s="42"/>
      <c r="JH32" s="42"/>
      <c r="JI32" s="42"/>
      <c r="JJ32" s="42"/>
      <c r="JK32" s="42"/>
      <c r="JL32" s="42"/>
      <c r="JM32" s="42"/>
      <c r="JN32" s="42"/>
      <c r="JO32" s="42"/>
      <c r="JP32" s="42"/>
      <c r="JQ32" s="42"/>
      <c r="JR32" s="42"/>
      <c r="JS32" s="42"/>
      <c r="JT32" s="42"/>
      <c r="JU32" s="42"/>
      <c r="JV32" s="42"/>
      <c r="JW32" s="42"/>
      <c r="JX32" s="42"/>
      <c r="JY32" s="42"/>
      <c r="JZ32" s="42"/>
      <c r="KA32" s="42"/>
      <c r="KB32" s="42"/>
      <c r="KC32" s="42"/>
      <c r="KD32" s="42"/>
      <c r="KE32" s="42"/>
      <c r="KF32" s="42"/>
      <c r="KG32" s="42"/>
      <c r="KH32" s="42"/>
      <c r="KI32" s="42"/>
      <c r="KJ32" s="42"/>
      <c r="KK32" s="42"/>
      <c r="KL32" s="42"/>
      <c r="KM32" s="42"/>
      <c r="KN32" s="42"/>
      <c r="KO32" s="42"/>
      <c r="KP32" s="42"/>
      <c r="KQ32" s="42"/>
      <c r="KR32" s="42"/>
      <c r="KS32" s="42"/>
      <c r="KT32" s="42"/>
      <c r="KU32" s="42"/>
      <c r="KV32" s="42"/>
      <c r="KW32" s="42"/>
      <c r="KX32" s="42"/>
      <c r="KY32" s="42"/>
      <c r="KZ32" s="42"/>
      <c r="LA32" s="42"/>
      <c r="LB32" s="42"/>
      <c r="LC32" s="42"/>
      <c r="LD32" s="42"/>
      <c r="LE32" s="42"/>
      <c r="LF32" s="42"/>
      <c r="LG32" s="42"/>
      <c r="LH32" s="42"/>
      <c r="LI32" s="42"/>
      <c r="LJ32" s="42"/>
      <c r="LK32" s="42"/>
      <c r="LL32" s="42"/>
      <c r="LM32" s="42"/>
      <c r="LN32" s="42"/>
      <c r="LO32" s="42"/>
      <c r="LP32" s="42"/>
      <c r="LQ32" s="42"/>
      <c r="LR32" s="42"/>
      <c r="LS32" s="42"/>
      <c r="LT32" s="42"/>
      <c r="LU32" s="42"/>
      <c r="LV32" s="42"/>
      <c r="LW32" s="42"/>
      <c r="LX32" s="42"/>
      <c r="LY32" s="42"/>
      <c r="LZ32" s="42"/>
      <c r="MA32" s="42"/>
      <c r="MB32" s="42"/>
      <c r="MC32" s="42"/>
      <c r="MD32" s="42"/>
      <c r="ME32" s="42"/>
      <c r="MF32" s="42"/>
      <c r="MG32" s="42"/>
      <c r="MH32" s="42"/>
      <c r="MI32" s="42"/>
      <c r="MJ32" s="42"/>
      <c r="MK32" s="42"/>
      <c r="ML32" s="42"/>
      <c r="MM32" s="42"/>
      <c r="MN32" s="42"/>
      <c r="MO32" s="42"/>
      <c r="MP32" s="42"/>
      <c r="MQ32" s="42"/>
      <c r="MR32" s="42"/>
      <c r="MS32" s="42"/>
      <c r="MT32" s="42"/>
      <c r="MU32" s="42"/>
      <c r="MV32" s="42"/>
      <c r="MW32" s="42"/>
      <c r="MX32" s="42"/>
      <c r="MY32" s="42"/>
      <c r="MZ32" s="42"/>
      <c r="NA32" s="42"/>
      <c r="NB32" s="42"/>
      <c r="NC32" s="42"/>
      <c r="ND32" s="42"/>
      <c r="NE32" s="42"/>
      <c r="NF32" s="42"/>
      <c r="NG32" s="42"/>
      <c r="NH32" s="42"/>
      <c r="NI32" s="42"/>
      <c r="NJ32" s="42"/>
      <c r="NK32" s="42"/>
      <c r="NL32" s="42"/>
      <c r="NM32" s="42"/>
      <c r="NN32" s="42"/>
      <c r="NO32" s="42"/>
      <c r="NP32" s="42"/>
      <c r="NQ32" s="42"/>
      <c r="NR32" s="42"/>
      <c r="NS32" s="42"/>
      <c r="NT32" s="42"/>
      <c r="NU32" s="42"/>
      <c r="NV32" s="42"/>
      <c r="NW32" s="42"/>
      <c r="NX32" s="42"/>
      <c r="NY32" s="42"/>
      <c r="NZ32" s="42"/>
      <c r="OA32" s="42"/>
      <c r="OB32" s="42"/>
      <c r="OC32" s="42"/>
      <c r="OD32" s="42"/>
      <c r="OE32" s="42"/>
      <c r="OF32" s="42"/>
      <c r="OG32" s="42"/>
      <c r="OH32" s="42"/>
      <c r="OI32" s="42"/>
      <c r="OJ32" s="42"/>
      <c r="OK32" s="42"/>
      <c r="OL32" s="42"/>
      <c r="OM32" s="42"/>
      <c r="ON32" s="42"/>
      <c r="OO32" s="42"/>
      <c r="OP32" s="42"/>
      <c r="OQ32" s="42"/>
      <c r="OR32" s="42"/>
      <c r="OS32" s="42"/>
      <c r="OT32" s="42"/>
      <c r="OU32" s="42"/>
      <c r="OV32" s="42"/>
      <c r="OW32" s="42"/>
      <c r="OX32" s="42"/>
      <c r="OY32" s="42"/>
      <c r="OZ32" s="42"/>
      <c r="PA32" s="42"/>
      <c r="PB32" s="42"/>
      <c r="PC32" s="42"/>
      <c r="PD32" s="42"/>
      <c r="PE32" s="42"/>
      <c r="PF32" s="42"/>
      <c r="PG32" s="42"/>
      <c r="PH32" s="42"/>
      <c r="PI32" s="42"/>
      <c r="PJ32" s="42"/>
      <c r="PK32" s="42"/>
      <c r="PL32" s="42"/>
      <c r="PM32" s="42"/>
      <c r="PN32" s="42"/>
      <c r="PO32" s="42"/>
      <c r="PP32" s="42"/>
      <c r="PQ32" s="42"/>
      <c r="PR32" s="42"/>
      <c r="PS32" s="42"/>
      <c r="PT32" s="42"/>
      <c r="PU32" s="42"/>
      <c r="PV32" s="42"/>
      <c r="PW32" s="42"/>
      <c r="PX32" s="42"/>
      <c r="PY32" s="42"/>
      <c r="PZ32" s="42"/>
      <c r="QA32" s="42"/>
      <c r="QB32" s="42"/>
      <c r="QC32" s="42"/>
      <c r="QD32" s="42"/>
      <c r="QE32" s="42"/>
      <c r="QF32" s="42"/>
      <c r="QG32" s="42"/>
      <c r="QH32" s="42"/>
      <c r="QI32" s="42"/>
      <c r="QJ32" s="42"/>
      <c r="QK32" s="42"/>
      <c r="QL32" s="42"/>
      <c r="QM32" s="42"/>
      <c r="QN32" s="42"/>
      <c r="QO32" s="42"/>
      <c r="QP32" s="42"/>
      <c r="QQ32" s="42"/>
      <c r="QR32" s="42"/>
      <c r="QS32" s="42"/>
      <c r="QT32" s="42"/>
      <c r="QU32" s="42"/>
      <c r="QV32" s="42"/>
      <c r="QW32" s="42"/>
      <c r="QX32" s="42"/>
      <c r="QY32" s="42"/>
      <c r="QZ32" s="42"/>
      <c r="RA32" s="42"/>
      <c r="RB32" s="42"/>
      <c r="RC32" s="42"/>
      <c r="RD32" s="42"/>
      <c r="RE32" s="42"/>
      <c r="RF32" s="42"/>
      <c r="RG32" s="42"/>
      <c r="RH32" s="42"/>
      <c r="RI32" s="42"/>
      <c r="RJ32" s="42"/>
      <c r="RK32" s="42"/>
      <c r="RL32" s="42"/>
      <c r="RM32" s="42"/>
      <c r="RN32" s="42"/>
      <c r="RO32" s="42"/>
      <c r="RP32" s="42"/>
      <c r="RQ32" s="42"/>
      <c r="RR32" s="42"/>
      <c r="RS32" s="42"/>
      <c r="RT32" s="42"/>
      <c r="RU32" s="42"/>
      <c r="RV32" s="42"/>
      <c r="RW32" s="42"/>
      <c r="RX32" s="42"/>
      <c r="RY32" s="42"/>
      <c r="RZ32" s="42"/>
      <c r="SA32" s="42"/>
      <c r="SB32" s="42"/>
      <c r="SC32" s="42"/>
      <c r="SD32" s="42"/>
      <c r="SE32" s="42"/>
      <c r="SF32" s="42"/>
      <c r="SG32" s="42"/>
      <c r="SH32" s="42"/>
      <c r="SI32" s="42"/>
      <c r="SJ32" s="42"/>
      <c r="SK32" s="42"/>
      <c r="SL32" s="42"/>
      <c r="SM32" s="42"/>
      <c r="SN32" s="42"/>
      <c r="SO32" s="42"/>
      <c r="SP32" s="42"/>
      <c r="SQ32" s="42"/>
      <c r="SR32" s="42"/>
      <c r="SS32" s="42"/>
      <c r="ST32" s="42"/>
      <c r="SU32" s="42"/>
      <c r="SV32" s="42"/>
      <c r="SW32" s="42"/>
      <c r="SX32" s="42"/>
      <c r="SY32" s="42"/>
      <c r="SZ32" s="42"/>
      <c r="TA32" s="42"/>
      <c r="TB32" s="42"/>
      <c r="TC32" s="42"/>
      <c r="TD32" s="42"/>
      <c r="TE32" s="42"/>
      <c r="TF32" s="42"/>
      <c r="TG32" s="42"/>
      <c r="TH32" s="42"/>
      <c r="TI32" s="42"/>
      <c r="TJ32" s="42"/>
      <c r="TK32" s="42"/>
      <c r="TL32" s="42"/>
      <c r="TM32" s="42"/>
      <c r="TN32" s="42"/>
      <c r="TO32" s="42"/>
      <c r="TP32" s="42"/>
      <c r="TQ32" s="42"/>
      <c r="TR32" s="42"/>
      <c r="TS32" s="42"/>
      <c r="TT32" s="42"/>
      <c r="TU32" s="42"/>
      <c r="TV32" s="42"/>
      <c r="TW32" s="42"/>
      <c r="TX32" s="42"/>
      <c r="TY32" s="42"/>
      <c r="TZ32" s="42"/>
      <c r="UA32" s="42"/>
      <c r="UB32" s="42"/>
      <c r="UC32" s="42"/>
      <c r="UD32" s="42"/>
      <c r="UE32" s="42"/>
      <c r="UF32" s="42"/>
      <c r="UG32" s="42"/>
      <c r="UH32" s="42"/>
      <c r="UI32" s="42"/>
      <c r="UJ32" s="42"/>
      <c r="UK32" s="42"/>
      <c r="UL32" s="42"/>
      <c r="UM32" s="42"/>
      <c r="UN32" s="42"/>
      <c r="UO32" s="42"/>
      <c r="UP32" s="42"/>
      <c r="UQ32" s="42"/>
      <c r="UR32" s="42"/>
      <c r="US32" s="42"/>
      <c r="UT32" s="42"/>
      <c r="UU32" s="42"/>
      <c r="UV32" s="42"/>
      <c r="UW32" s="42"/>
      <c r="UX32" s="42"/>
      <c r="UY32" s="42"/>
      <c r="UZ32" s="42"/>
      <c r="VA32" s="42"/>
      <c r="VB32" s="42"/>
      <c r="VC32" s="42"/>
      <c r="VD32" s="42"/>
      <c r="VE32" s="42"/>
      <c r="VF32" s="42"/>
      <c r="VG32" s="42"/>
      <c r="VH32" s="42"/>
      <c r="VI32" s="42"/>
      <c r="VJ32" s="42"/>
      <c r="VK32" s="42"/>
      <c r="VL32" s="42"/>
      <c r="VM32" s="42"/>
      <c r="VN32" s="42"/>
      <c r="VO32" s="42"/>
      <c r="VP32" s="42"/>
      <c r="VQ32" s="42"/>
      <c r="VR32" s="42"/>
      <c r="VS32" s="42"/>
      <c r="VT32" s="42"/>
      <c r="VU32" s="42"/>
      <c r="VV32" s="42"/>
      <c r="VW32" s="42"/>
      <c r="VX32" s="42"/>
      <c r="VY32" s="42"/>
      <c r="VZ32" s="42"/>
      <c r="WA32" s="42"/>
      <c r="WB32" s="42"/>
      <c r="WC32" s="42"/>
      <c r="WD32" s="42"/>
      <c r="WE32" s="42"/>
      <c r="WF32" s="42"/>
      <c r="WG32" s="42"/>
      <c r="WH32" s="42"/>
      <c r="WI32" s="42"/>
      <c r="WJ32" s="42"/>
      <c r="WK32" s="42"/>
      <c r="WL32" s="42"/>
      <c r="WM32" s="42"/>
      <c r="WN32" s="42"/>
      <c r="WO32" s="42"/>
      <c r="WP32" s="42"/>
      <c r="WQ32" s="42"/>
      <c r="WR32" s="42"/>
      <c r="WS32" s="42"/>
      <c r="WT32" s="42"/>
      <c r="WU32" s="42"/>
      <c r="WV32" s="42"/>
      <c r="WW32" s="42"/>
      <c r="WX32" s="42"/>
      <c r="WY32" s="42"/>
      <c r="WZ32" s="42"/>
      <c r="XA32" s="42"/>
      <c r="XB32" s="42"/>
      <c r="XC32" s="42"/>
      <c r="XD32" s="42"/>
      <c r="XE32" s="42"/>
      <c r="XF32" s="42"/>
      <c r="XG32" s="42"/>
      <c r="XH32" s="42"/>
      <c r="XI32" s="42"/>
      <c r="XJ32" s="42"/>
      <c r="XK32" s="42"/>
      <c r="XL32" s="42"/>
      <c r="XM32" s="42"/>
      <c r="XN32" s="42"/>
      <c r="XO32" s="42"/>
      <c r="XP32" s="42"/>
      <c r="XQ32" s="42"/>
      <c r="XR32" s="42"/>
      <c r="XS32" s="42"/>
      <c r="XT32" s="42"/>
      <c r="XU32" s="42"/>
      <c r="XV32" s="42"/>
      <c r="XW32" s="42"/>
      <c r="XX32" s="42"/>
      <c r="XY32" s="42"/>
      <c r="XZ32" s="42"/>
      <c r="YA32" s="42"/>
      <c r="YB32" s="42"/>
      <c r="YC32" s="42"/>
      <c r="YD32" s="42"/>
      <c r="YE32" s="42"/>
      <c r="YF32" s="42"/>
      <c r="YG32" s="42"/>
      <c r="YH32" s="42"/>
      <c r="YI32" s="42"/>
      <c r="YJ32" s="42"/>
      <c r="YK32" s="42"/>
      <c r="YL32" s="42"/>
      <c r="YM32" s="42"/>
      <c r="YN32" s="42"/>
      <c r="YO32" s="42"/>
      <c r="YP32" s="42"/>
      <c r="YQ32" s="42"/>
      <c r="YR32" s="42"/>
      <c r="YS32" s="42"/>
      <c r="YT32" s="42"/>
      <c r="YU32" s="42"/>
      <c r="YV32" s="42"/>
      <c r="YW32" s="42"/>
      <c r="YX32" s="42"/>
      <c r="YY32" s="42"/>
      <c r="YZ32" s="42"/>
      <c r="ZA32" s="42"/>
      <c r="ZB32" s="42"/>
      <c r="ZC32" s="42"/>
      <c r="ZD32" s="42"/>
      <c r="ZE32" s="42"/>
      <c r="ZF32" s="42"/>
      <c r="ZG32" s="42"/>
      <c r="ZH32" s="42"/>
      <c r="ZI32" s="42"/>
      <c r="ZJ32" s="42"/>
      <c r="ZK32" s="42"/>
      <c r="ZL32" s="42"/>
      <c r="ZM32" s="42"/>
      <c r="ZN32" s="42"/>
      <c r="ZO32" s="42"/>
      <c r="ZP32" s="42"/>
      <c r="ZQ32" s="42"/>
      <c r="ZR32" s="42"/>
      <c r="ZS32" s="42"/>
      <c r="ZT32" s="42"/>
      <c r="ZU32" s="42"/>
      <c r="ZV32" s="42"/>
      <c r="ZW32" s="42"/>
      <c r="ZX32" s="42"/>
      <c r="ZY32" s="42"/>
      <c r="ZZ32" s="42"/>
      <c r="AAA32" s="42"/>
      <c r="AAB32" s="42"/>
      <c r="AAC32" s="42"/>
      <c r="AAD32" s="42"/>
      <c r="AAE32" s="42"/>
      <c r="AAF32" s="42"/>
      <c r="AAG32" s="42"/>
      <c r="AAH32" s="42"/>
      <c r="AAI32" s="42"/>
      <c r="AAJ32" s="42"/>
      <c r="AAK32" s="42"/>
      <c r="AAL32" s="42"/>
      <c r="AAM32" s="42"/>
      <c r="AAN32" s="42"/>
      <c r="AAO32" s="42"/>
      <c r="AAP32" s="42"/>
      <c r="AAQ32" s="42"/>
      <c r="AAR32" s="42"/>
      <c r="AAS32" s="42"/>
      <c r="AAT32" s="42"/>
      <c r="AAU32" s="42"/>
      <c r="AAV32" s="42"/>
      <c r="AAW32" s="42"/>
      <c r="AAX32" s="42"/>
      <c r="AAY32" s="42"/>
      <c r="AAZ32" s="42"/>
      <c r="ABA32" s="42"/>
      <c r="ABB32" s="42"/>
      <c r="ABC32" s="42"/>
      <c r="ABD32" s="42"/>
      <c r="ABE32" s="42"/>
      <c r="ABF32" s="42"/>
      <c r="ABG32" s="42"/>
      <c r="ABH32" s="42"/>
      <c r="ABI32" s="42"/>
      <c r="ABJ32" s="42"/>
      <c r="ABK32" s="42"/>
      <c r="ABL32" s="42"/>
      <c r="ABM32" s="42"/>
      <c r="ABN32" s="42"/>
      <c r="ABO32" s="42"/>
      <c r="ABP32" s="42"/>
      <c r="ABQ32" s="42"/>
      <c r="ABR32" s="42"/>
      <c r="ABS32" s="42"/>
      <c r="ABT32" s="42"/>
      <c r="ABU32" s="42"/>
      <c r="ABV32" s="42"/>
      <c r="ABW32" s="42"/>
      <c r="ABX32" s="42"/>
      <c r="ABY32" s="42"/>
      <c r="ABZ32" s="42"/>
      <c r="ACA32" s="42"/>
      <c r="ACB32" s="42"/>
      <c r="ACC32" s="42"/>
      <c r="ACD32" s="42"/>
      <c r="ACE32" s="42"/>
      <c r="ACF32" s="42"/>
      <c r="ACG32" s="42"/>
      <c r="ACH32" s="42"/>
      <c r="ACI32" s="42"/>
      <c r="ACJ32" s="42"/>
      <c r="ACK32" s="42"/>
      <c r="ACL32" s="42"/>
      <c r="ACM32" s="42"/>
      <c r="ACN32" s="42"/>
      <c r="ACO32" s="42"/>
      <c r="ACP32" s="42"/>
      <c r="ACQ32" s="42"/>
      <c r="ACR32" s="42"/>
      <c r="ACS32" s="42"/>
      <c r="ACT32" s="42"/>
      <c r="ACU32" s="42"/>
      <c r="ACV32" s="42"/>
      <c r="ACW32" s="42"/>
      <c r="ACX32" s="42"/>
      <c r="ACY32" s="42"/>
      <c r="ACZ32" s="42"/>
      <c r="ADA32" s="42"/>
      <c r="ADB32" s="42"/>
      <c r="ADC32" s="42"/>
      <c r="ADD32" s="42"/>
      <c r="ADE32" s="42"/>
      <c r="ADF32" s="42"/>
      <c r="ADG32" s="42"/>
      <c r="ADH32" s="42"/>
      <c r="ADI32" s="42"/>
      <c r="ADJ32" s="42"/>
      <c r="ADK32" s="42"/>
      <c r="ADL32" s="42"/>
      <c r="ADM32" s="42"/>
      <c r="ADN32" s="42"/>
      <c r="ADO32" s="42"/>
      <c r="ADP32" s="42"/>
      <c r="ADQ32" s="42"/>
      <c r="ADR32" s="42"/>
      <c r="ADS32" s="42"/>
      <c r="ADT32" s="42"/>
      <c r="ADU32" s="42"/>
      <c r="ADV32" s="42"/>
      <c r="ADW32" s="42"/>
      <c r="ADX32" s="42"/>
      <c r="ADY32" s="42"/>
      <c r="ADZ32" s="42"/>
      <c r="AEA32" s="42"/>
      <c r="AEB32" s="42"/>
      <c r="AEC32" s="42"/>
      <c r="AED32" s="42"/>
      <c r="AEE32" s="42"/>
      <c r="AEF32" s="42"/>
      <c r="AEG32" s="42"/>
      <c r="AEH32" s="42"/>
      <c r="AEI32" s="42"/>
      <c r="AEJ32" s="42"/>
      <c r="AEK32" s="42"/>
      <c r="AEL32" s="42"/>
      <c r="AEM32" s="42"/>
      <c r="AEN32" s="42"/>
      <c r="AEO32" s="42"/>
      <c r="AEP32" s="42"/>
      <c r="AEQ32" s="42"/>
      <c r="AER32" s="42"/>
      <c r="AES32" s="42"/>
      <c r="AET32" s="42"/>
      <c r="AEU32" s="42"/>
      <c r="AEV32" s="42"/>
      <c r="AEW32" s="42"/>
      <c r="AEX32" s="42"/>
      <c r="AEY32" s="42"/>
      <c r="AEZ32" s="42"/>
      <c r="AFA32" s="42"/>
      <c r="AFB32" s="42"/>
      <c r="AFC32" s="42"/>
      <c r="AFD32" s="42"/>
      <c r="AFE32" s="42"/>
      <c r="AFF32" s="42"/>
      <c r="AFG32" s="42"/>
      <c r="AFH32" s="42"/>
      <c r="AFI32" s="42"/>
      <c r="AFJ32" s="42"/>
      <c r="AFK32" s="42"/>
      <c r="AFL32" s="42"/>
      <c r="AFM32" s="42"/>
      <c r="AFN32" s="42"/>
      <c r="AFO32" s="42"/>
      <c r="AFP32" s="42"/>
      <c r="AFQ32" s="42"/>
      <c r="AFR32" s="42"/>
      <c r="AFS32" s="42"/>
      <c r="AFT32" s="42"/>
      <c r="AFU32" s="42"/>
      <c r="AFV32" s="42"/>
      <c r="AFW32" s="42"/>
      <c r="AFX32" s="42"/>
      <c r="AFY32" s="42"/>
      <c r="AFZ32" s="42"/>
      <c r="AGA32" s="42"/>
      <c r="AGB32" s="42"/>
      <c r="AGC32" s="42"/>
      <c r="AGD32" s="42"/>
      <c r="AGE32" s="42"/>
      <c r="AGF32" s="42"/>
      <c r="AGG32" s="42"/>
      <c r="AGH32" s="42"/>
      <c r="AGI32" s="42"/>
      <c r="AGJ32" s="42"/>
      <c r="AGK32" s="42"/>
      <c r="AGL32" s="42"/>
      <c r="AGM32" s="42"/>
      <c r="AGN32" s="42"/>
      <c r="AGO32" s="42"/>
      <c r="AGP32" s="42"/>
      <c r="AGQ32" s="42"/>
      <c r="AGR32" s="42"/>
      <c r="AGS32" s="42"/>
      <c r="AGT32" s="42"/>
      <c r="AGU32" s="42"/>
      <c r="AGV32" s="42"/>
      <c r="AGW32" s="42"/>
      <c r="AGX32" s="42"/>
      <c r="AGY32" s="42"/>
      <c r="AGZ32" s="42"/>
      <c r="AHA32" s="42"/>
      <c r="AHB32" s="42"/>
      <c r="AHC32" s="42"/>
      <c r="AHD32" s="42"/>
      <c r="AHE32" s="42"/>
      <c r="AHF32" s="42"/>
      <c r="AHG32" s="42"/>
      <c r="AHH32" s="42"/>
      <c r="AHI32" s="42"/>
      <c r="AHJ32" s="42"/>
      <c r="AHK32" s="42"/>
      <c r="AHL32" s="42"/>
      <c r="AHM32" s="42"/>
      <c r="AHN32" s="42"/>
      <c r="AHO32" s="42"/>
      <c r="AHP32" s="42"/>
      <c r="AHQ32" s="42"/>
      <c r="AHR32" s="42"/>
      <c r="AHS32" s="42"/>
      <c r="AHT32" s="42"/>
      <c r="AHU32" s="42"/>
      <c r="AHV32" s="42"/>
      <c r="AHW32" s="42"/>
      <c r="AHX32" s="42"/>
      <c r="AHY32" s="42"/>
      <c r="AHZ32" s="42"/>
      <c r="AIA32" s="42"/>
      <c r="AIB32" s="42"/>
      <c r="AIC32" s="42"/>
      <c r="AID32" s="42"/>
      <c r="AIE32" s="42"/>
      <c r="AIF32" s="42"/>
      <c r="AIG32" s="42"/>
      <c r="AIH32" s="42"/>
      <c r="AII32" s="42"/>
      <c r="AIJ32" s="42"/>
      <c r="AIK32" s="42"/>
      <c r="AIL32" s="42"/>
      <c r="AIM32" s="42"/>
      <c r="AIN32" s="42"/>
      <c r="AIO32" s="42"/>
      <c r="AIP32" s="42"/>
      <c r="AIQ32" s="42"/>
      <c r="AIR32" s="42"/>
      <c r="AIS32" s="42"/>
      <c r="AIT32" s="42"/>
      <c r="AIU32" s="42"/>
      <c r="AIV32" s="42"/>
      <c r="AIW32" s="42"/>
      <c r="AIX32" s="42"/>
      <c r="AIY32" s="42"/>
      <c r="AIZ32" s="42"/>
      <c r="AJA32" s="42"/>
      <c r="AJB32" s="42"/>
      <c r="AJC32" s="42"/>
      <c r="AJD32" s="42"/>
      <c r="AJE32" s="42"/>
      <c r="AJF32" s="42"/>
      <c r="AJG32" s="42"/>
      <c r="AJH32" s="42"/>
      <c r="AJI32" s="42"/>
      <c r="AJJ32" s="42"/>
      <c r="AJK32" s="42"/>
      <c r="AJL32" s="42"/>
      <c r="AJM32" s="42"/>
      <c r="AJN32" s="42"/>
      <c r="AJO32" s="42"/>
      <c r="AJP32" s="42"/>
      <c r="AJQ32" s="42"/>
      <c r="AJR32" s="42"/>
      <c r="AJS32" s="42"/>
      <c r="AJT32" s="42"/>
      <c r="AJU32" s="42"/>
      <c r="AJV32" s="42"/>
      <c r="AJW32" s="42"/>
      <c r="AJX32" s="42"/>
      <c r="AJY32" s="42"/>
      <c r="AJZ32" s="42"/>
      <c r="AKA32" s="42"/>
      <c r="AKB32" s="42"/>
      <c r="AKC32" s="42"/>
      <c r="AKD32" s="42"/>
      <c r="AKE32" s="42"/>
      <c r="AKF32" s="42"/>
      <c r="AKG32" s="42"/>
      <c r="AKH32" s="42"/>
      <c r="AKI32" s="42"/>
      <c r="AKJ32" s="42"/>
      <c r="AKK32" s="42"/>
      <c r="AKL32" s="42"/>
      <c r="AKM32" s="42"/>
      <c r="AKN32" s="42"/>
      <c r="AKO32" s="42"/>
      <c r="AKP32" s="42"/>
      <c r="AKQ32" s="42"/>
      <c r="AKR32" s="42"/>
      <c r="AKS32" s="42"/>
      <c r="AKT32" s="42"/>
      <c r="AKU32" s="42"/>
      <c r="AKV32" s="42"/>
      <c r="AKW32" s="42"/>
      <c r="AKX32" s="42"/>
      <c r="AKY32" s="42"/>
      <c r="AKZ32" s="42"/>
      <c r="ALA32" s="42"/>
      <c r="ALB32" s="42"/>
      <c r="ALC32" s="42"/>
      <c r="ALD32" s="42"/>
      <c r="ALE32" s="42"/>
      <c r="ALF32" s="42"/>
      <c r="ALG32" s="42"/>
      <c r="ALH32" s="42"/>
      <c r="ALI32" s="42"/>
      <c r="ALJ32" s="42"/>
      <c r="ALK32" s="42"/>
      <c r="ALL32" s="42"/>
      <c r="ALM32" s="42"/>
      <c r="ALN32" s="42"/>
      <c r="ALO32" s="42"/>
      <c r="ALP32" s="42"/>
      <c r="ALQ32" s="42"/>
      <c r="ALR32" s="42"/>
      <c r="ALS32" s="42"/>
      <c r="ALT32" s="42"/>
      <c r="ALU32" s="42"/>
      <c r="ALV32" s="42"/>
      <c r="ALW32" s="42"/>
      <c r="ALX32" s="42"/>
      <c r="ALY32" s="42"/>
      <c r="ALZ32" s="42"/>
      <c r="AMA32" s="42"/>
      <c r="AMB32" s="42"/>
      <c r="AMC32" s="42"/>
      <c r="AMD32" s="42"/>
      <c r="AME32" s="42"/>
      <c r="AMF32" s="42"/>
      <c r="AMG32" s="42"/>
      <c r="AMH32" s="42"/>
      <c r="AMI32" s="42"/>
      <c r="AMJ32" s="42"/>
    </row>
    <row r="33" spans="1:1024" hidden="1" x14ac:dyDescent="0.25">
      <c r="A33" s="39"/>
      <c r="B33" s="39"/>
      <c r="C33" s="39"/>
      <c r="D33" s="39"/>
      <c r="E33" s="39"/>
      <c r="F33" s="39"/>
      <c r="G33" s="39"/>
      <c r="H33" s="39"/>
      <c r="I33" s="39"/>
      <c r="J33" s="39"/>
      <c r="K33" s="39"/>
      <c r="L33" s="39"/>
      <c r="M33" s="40"/>
      <c r="N33" s="40"/>
      <c r="O33" s="40"/>
      <c r="P33" s="40"/>
      <c r="Q33" s="39"/>
      <c r="R33" s="41"/>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39"/>
      <c r="PE33" s="39"/>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39"/>
      <c r="QN33" s="39"/>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39"/>
      <c r="RW33" s="39"/>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39"/>
      <c r="TF33" s="39"/>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39"/>
      <c r="UO33" s="39"/>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39"/>
      <c r="VX33" s="39"/>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39"/>
      <c r="XG33" s="39"/>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39"/>
      <c r="YP33" s="39"/>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39"/>
      <c r="ZY33" s="39"/>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39"/>
      <c r="ABH33" s="39"/>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39"/>
      <c r="ACQ33" s="39"/>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39"/>
      <c r="ADZ33" s="39"/>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39"/>
      <c r="AFI33" s="39"/>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39"/>
      <c r="AGR33" s="39"/>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39"/>
      <c r="AIA33" s="39"/>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39"/>
      <c r="AJJ33" s="39"/>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39"/>
      <c r="AKS33" s="39"/>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39"/>
      <c r="AMB33" s="39"/>
      <c r="AMC33" s="39"/>
      <c r="AMD33" s="39"/>
      <c r="AME33" s="39"/>
      <c r="AMF33" s="39"/>
      <c r="AMG33" s="39"/>
      <c r="AMH33" s="39"/>
      <c r="AMI33" s="39"/>
      <c r="AMJ33" s="39"/>
    </row>
    <row r="34" spans="1:1024" x14ac:dyDescent="0.25">
      <c r="A34" s="39"/>
      <c r="B34" s="39"/>
      <c r="C34" s="39"/>
      <c r="D34" s="39"/>
      <c r="E34" s="39"/>
      <c r="F34" s="39"/>
      <c r="G34" s="39"/>
      <c r="H34" s="39"/>
      <c r="I34" s="39"/>
      <c r="J34" s="39"/>
      <c r="M34" s="238" t="s">
        <v>45</v>
      </c>
      <c r="N34" s="239"/>
      <c r="O34" s="239" t="s">
        <v>46</v>
      </c>
      <c r="P34" s="265"/>
      <c r="Q34" s="39"/>
      <c r="R34" s="41"/>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c r="AAA34" s="39"/>
      <c r="AAB34" s="39"/>
      <c r="AAC34" s="39"/>
      <c r="AAD34" s="39"/>
      <c r="AAE34" s="39"/>
      <c r="AAF34" s="39"/>
      <c r="AAG34" s="39"/>
      <c r="AAH34" s="39"/>
      <c r="AAI34" s="39"/>
      <c r="AAJ34" s="39"/>
      <c r="AAK34" s="39"/>
      <c r="AAL34" s="39"/>
      <c r="AAM34" s="39"/>
      <c r="AAN34" s="39"/>
      <c r="AAO34" s="39"/>
      <c r="AAP34" s="39"/>
      <c r="AAQ34" s="39"/>
      <c r="AAR34" s="39"/>
      <c r="AAS34" s="39"/>
      <c r="AAT34" s="39"/>
      <c r="AAU34" s="39"/>
      <c r="AAV34" s="39"/>
      <c r="AAW34" s="39"/>
      <c r="AAX34" s="39"/>
      <c r="AAY34" s="39"/>
      <c r="AAZ34" s="39"/>
      <c r="ABA34" s="39"/>
      <c r="ABB34" s="39"/>
      <c r="ABC34" s="39"/>
      <c r="ABD34" s="39"/>
      <c r="ABE34" s="39"/>
      <c r="ABF34" s="39"/>
      <c r="ABG34" s="39"/>
      <c r="ABH34" s="39"/>
      <c r="ABI34" s="39"/>
      <c r="ABJ34" s="39"/>
      <c r="ABK34" s="39"/>
      <c r="ABL34" s="39"/>
      <c r="ABM34" s="39"/>
      <c r="ABN34" s="39"/>
      <c r="ABO34" s="39"/>
      <c r="ABP34" s="39"/>
      <c r="ABQ34" s="39"/>
      <c r="ABR34" s="39"/>
      <c r="ABS34" s="39"/>
      <c r="ABT34" s="39"/>
      <c r="ABU34" s="39"/>
      <c r="ABV34" s="39"/>
      <c r="ABW34" s="39"/>
      <c r="ABX34" s="39"/>
      <c r="ABY34" s="39"/>
      <c r="ABZ34" s="39"/>
      <c r="ACA34" s="39"/>
      <c r="ACB34" s="39"/>
      <c r="ACC34" s="39"/>
      <c r="ACD34" s="39"/>
      <c r="ACE34" s="39"/>
      <c r="ACF34" s="39"/>
      <c r="ACG34" s="39"/>
      <c r="ACH34" s="39"/>
      <c r="ACI34" s="39"/>
      <c r="ACJ34" s="39"/>
      <c r="ACK34" s="39"/>
      <c r="ACL34" s="39"/>
      <c r="ACM34" s="39"/>
      <c r="ACN34" s="39"/>
      <c r="ACO34" s="39"/>
      <c r="ACP34" s="39"/>
      <c r="ACQ34" s="39"/>
      <c r="ACR34" s="39"/>
      <c r="ACS34" s="39"/>
      <c r="ACT34" s="39"/>
      <c r="ACU34" s="39"/>
      <c r="ACV34" s="39"/>
      <c r="ACW34" s="39"/>
      <c r="ACX34" s="39"/>
      <c r="ACY34" s="39"/>
      <c r="ACZ34" s="39"/>
      <c r="ADA34" s="39"/>
      <c r="ADB34" s="39"/>
      <c r="ADC34" s="39"/>
      <c r="ADD34" s="39"/>
      <c r="ADE34" s="39"/>
      <c r="ADF34" s="39"/>
      <c r="ADG34" s="39"/>
      <c r="ADH34" s="39"/>
      <c r="ADI34" s="39"/>
      <c r="ADJ34" s="39"/>
      <c r="ADK34" s="39"/>
      <c r="ADL34" s="39"/>
      <c r="ADM34" s="39"/>
      <c r="ADN34" s="39"/>
      <c r="ADO34" s="39"/>
      <c r="ADP34" s="39"/>
      <c r="ADQ34" s="39"/>
      <c r="ADR34" s="39"/>
      <c r="ADS34" s="39"/>
      <c r="ADT34" s="39"/>
      <c r="ADU34" s="39"/>
      <c r="ADV34" s="39"/>
      <c r="ADW34" s="39"/>
      <c r="ADX34" s="39"/>
      <c r="ADY34" s="39"/>
      <c r="ADZ34" s="39"/>
      <c r="AEA34" s="39"/>
      <c r="AEB34" s="39"/>
      <c r="AEC34" s="39"/>
      <c r="AED34" s="39"/>
      <c r="AEE34" s="39"/>
      <c r="AEF34" s="39"/>
      <c r="AEG34" s="39"/>
      <c r="AEH34" s="39"/>
      <c r="AEI34" s="39"/>
      <c r="AEJ34" s="39"/>
      <c r="AEK34" s="39"/>
      <c r="AEL34" s="39"/>
      <c r="AEM34" s="39"/>
      <c r="AEN34" s="39"/>
      <c r="AEO34" s="39"/>
      <c r="AEP34" s="39"/>
      <c r="AEQ34" s="39"/>
      <c r="AER34" s="39"/>
      <c r="AES34" s="39"/>
      <c r="AET34" s="39"/>
      <c r="AEU34" s="39"/>
      <c r="AEV34" s="39"/>
      <c r="AEW34" s="39"/>
      <c r="AEX34" s="39"/>
      <c r="AEY34" s="39"/>
      <c r="AEZ34" s="39"/>
      <c r="AFA34" s="39"/>
      <c r="AFB34" s="39"/>
      <c r="AFC34" s="39"/>
      <c r="AFD34" s="39"/>
      <c r="AFE34" s="39"/>
      <c r="AFF34" s="39"/>
      <c r="AFG34" s="39"/>
      <c r="AFH34" s="39"/>
      <c r="AFI34" s="39"/>
      <c r="AFJ34" s="39"/>
      <c r="AFK34" s="39"/>
      <c r="AFL34" s="39"/>
      <c r="AFM34" s="39"/>
      <c r="AFN34" s="39"/>
      <c r="AFO34" s="39"/>
      <c r="AFP34" s="39"/>
      <c r="AFQ34" s="39"/>
      <c r="AFR34" s="39"/>
      <c r="AFS34" s="39"/>
      <c r="AFT34" s="39"/>
      <c r="AFU34" s="39"/>
      <c r="AFV34" s="39"/>
      <c r="AFW34" s="39"/>
      <c r="AFX34" s="39"/>
      <c r="AFY34" s="39"/>
      <c r="AFZ34" s="39"/>
      <c r="AGA34" s="39"/>
      <c r="AGB34" s="39"/>
      <c r="AGC34" s="39"/>
      <c r="AGD34" s="39"/>
      <c r="AGE34" s="39"/>
      <c r="AGF34" s="39"/>
      <c r="AGG34" s="39"/>
      <c r="AGH34" s="39"/>
      <c r="AGI34" s="39"/>
      <c r="AGJ34" s="39"/>
      <c r="AGK34" s="39"/>
      <c r="AGL34" s="39"/>
      <c r="AGM34" s="39"/>
      <c r="AGN34" s="39"/>
      <c r="AGO34" s="39"/>
      <c r="AGP34" s="39"/>
      <c r="AGQ34" s="39"/>
      <c r="AGR34" s="39"/>
      <c r="AGS34" s="39"/>
      <c r="AGT34" s="39"/>
      <c r="AGU34" s="39"/>
      <c r="AGV34" s="39"/>
      <c r="AGW34" s="39"/>
      <c r="AGX34" s="39"/>
      <c r="AGY34" s="39"/>
      <c r="AGZ34" s="39"/>
      <c r="AHA34" s="39"/>
      <c r="AHB34" s="39"/>
      <c r="AHC34" s="39"/>
      <c r="AHD34" s="39"/>
      <c r="AHE34" s="39"/>
      <c r="AHF34" s="39"/>
      <c r="AHG34" s="39"/>
      <c r="AHH34" s="39"/>
      <c r="AHI34" s="39"/>
      <c r="AHJ34" s="39"/>
      <c r="AHK34" s="39"/>
      <c r="AHL34" s="39"/>
      <c r="AHM34" s="39"/>
      <c r="AHN34" s="39"/>
      <c r="AHO34" s="39"/>
      <c r="AHP34" s="39"/>
      <c r="AHQ34" s="39"/>
      <c r="AHR34" s="39"/>
      <c r="AHS34" s="39"/>
      <c r="AHT34" s="39"/>
      <c r="AHU34" s="39"/>
      <c r="AHV34" s="39"/>
      <c r="AHW34" s="39"/>
      <c r="AHX34" s="39"/>
      <c r="AHY34" s="39"/>
      <c r="AHZ34" s="39"/>
      <c r="AIA34" s="39"/>
      <c r="AIB34" s="39"/>
      <c r="AIC34" s="39"/>
      <c r="AID34" s="39"/>
      <c r="AIE34" s="39"/>
      <c r="AIF34" s="39"/>
      <c r="AIG34" s="39"/>
      <c r="AIH34" s="39"/>
      <c r="AII34" s="39"/>
      <c r="AIJ34" s="39"/>
      <c r="AIK34" s="39"/>
      <c r="AIL34" s="39"/>
      <c r="AIM34" s="39"/>
      <c r="AIN34" s="39"/>
      <c r="AIO34" s="39"/>
      <c r="AIP34" s="39"/>
      <c r="AIQ34" s="39"/>
      <c r="AIR34" s="39"/>
      <c r="AIS34" s="39"/>
      <c r="AIT34" s="39"/>
      <c r="AIU34" s="39"/>
      <c r="AIV34" s="39"/>
      <c r="AIW34" s="39"/>
      <c r="AIX34" s="39"/>
      <c r="AIY34" s="39"/>
      <c r="AIZ34" s="39"/>
      <c r="AJA34" s="39"/>
      <c r="AJB34" s="39"/>
      <c r="AJC34" s="39"/>
      <c r="AJD34" s="39"/>
      <c r="AJE34" s="39"/>
      <c r="AJF34" s="39"/>
      <c r="AJG34" s="39"/>
      <c r="AJH34" s="39"/>
      <c r="AJI34" s="39"/>
      <c r="AJJ34" s="39"/>
      <c r="AJK34" s="39"/>
      <c r="AJL34" s="39"/>
      <c r="AJM34" s="39"/>
      <c r="AJN34" s="39"/>
      <c r="AJO34" s="39"/>
      <c r="AJP34" s="39"/>
      <c r="AJQ34" s="39"/>
      <c r="AJR34" s="39"/>
      <c r="AJS34" s="39"/>
      <c r="AJT34" s="39"/>
      <c r="AJU34" s="39"/>
      <c r="AJV34" s="39"/>
      <c r="AJW34" s="39"/>
      <c r="AJX34" s="39"/>
      <c r="AJY34" s="39"/>
      <c r="AJZ34" s="39"/>
      <c r="AKA34" s="39"/>
      <c r="AKB34" s="39"/>
      <c r="AKC34" s="39"/>
      <c r="AKD34" s="39"/>
      <c r="AKE34" s="39"/>
      <c r="AKF34" s="39"/>
      <c r="AKG34" s="39"/>
      <c r="AKH34" s="39"/>
      <c r="AKI34" s="39"/>
      <c r="AKJ34" s="39"/>
      <c r="AKK34" s="39"/>
      <c r="AKL34" s="39"/>
      <c r="AKM34" s="39"/>
      <c r="AKN34" s="39"/>
      <c r="AKO34" s="39"/>
      <c r="AKP34" s="39"/>
      <c r="AKQ34" s="39"/>
      <c r="AKR34" s="39"/>
      <c r="AKS34" s="39"/>
      <c r="AKT34" s="39"/>
      <c r="AKU34" s="39"/>
      <c r="AKV34" s="39"/>
      <c r="AKW34" s="39"/>
      <c r="AKX34" s="39"/>
      <c r="AKY34" s="39"/>
      <c r="AKZ34" s="39"/>
      <c r="ALA34" s="39"/>
      <c r="ALB34" s="39"/>
      <c r="ALC34" s="39"/>
      <c r="ALD34" s="39"/>
      <c r="ALE34" s="39"/>
      <c r="ALF34" s="39"/>
      <c r="ALG34" s="39"/>
      <c r="ALH34" s="39"/>
      <c r="ALI34" s="39"/>
      <c r="ALJ34" s="39"/>
      <c r="ALK34" s="39"/>
      <c r="ALL34" s="39"/>
      <c r="ALM34" s="39"/>
      <c r="ALN34" s="39"/>
      <c r="ALO34" s="39"/>
      <c r="ALP34" s="39"/>
      <c r="ALQ34" s="39"/>
      <c r="ALR34" s="39"/>
      <c r="ALS34" s="39"/>
      <c r="ALT34" s="39"/>
      <c r="ALU34" s="39"/>
      <c r="ALV34" s="39"/>
      <c r="ALW34" s="39"/>
      <c r="ALX34" s="39"/>
      <c r="ALY34" s="39"/>
      <c r="ALZ34" s="39"/>
      <c r="AMA34" s="39"/>
      <c r="AMB34" s="39"/>
      <c r="AMC34" s="39"/>
      <c r="AMD34" s="39"/>
      <c r="AME34" s="39"/>
      <c r="AMF34" s="39"/>
      <c r="AMG34" s="39"/>
      <c r="AMH34" s="39"/>
      <c r="AMI34" s="39"/>
      <c r="AMJ34" s="39"/>
    </row>
    <row r="35" spans="1:1024" x14ac:dyDescent="0.25">
      <c r="A35" s="39"/>
      <c r="B35" s="39"/>
      <c r="C35" s="39"/>
      <c r="D35" s="39"/>
      <c r="E35" s="39"/>
      <c r="F35" s="39"/>
      <c r="G35" s="39"/>
      <c r="H35" s="39"/>
      <c r="I35" s="39"/>
      <c r="J35" s="39"/>
      <c r="M35" s="83" t="s">
        <v>1211</v>
      </c>
      <c r="N35" s="83" t="s">
        <v>1210</v>
      </c>
      <c r="O35" s="83" t="s">
        <v>1211</v>
      </c>
      <c r="P35" s="83" t="s">
        <v>1210</v>
      </c>
      <c r="Q35" s="39"/>
      <c r="R35" s="41"/>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c r="AMI35" s="39"/>
      <c r="AMJ35" s="39"/>
    </row>
    <row r="36" spans="1:1024" x14ac:dyDescent="0.25">
      <c r="L36" s="84" t="s">
        <v>50</v>
      </c>
      <c r="M36" s="126">
        <v>14</v>
      </c>
      <c r="N36" s="86">
        <v>314104.46000000002</v>
      </c>
      <c r="O36" s="85">
        <v>1</v>
      </c>
      <c r="P36" s="125">
        <v>52000</v>
      </c>
    </row>
    <row r="37" spans="1:1024" x14ac:dyDescent="0.25">
      <c r="L37" s="84" t="s">
        <v>52</v>
      </c>
      <c r="M37" s="126"/>
      <c r="N37" s="86"/>
      <c r="O37" s="85"/>
      <c r="P37" s="125"/>
    </row>
  </sheetData>
  <mergeCells count="38">
    <mergeCell ref="F4:F5"/>
    <mergeCell ref="A4:A5"/>
    <mergeCell ref="B4:B5"/>
    <mergeCell ref="C4:C5"/>
    <mergeCell ref="D4:D5"/>
    <mergeCell ref="E4:E5"/>
    <mergeCell ref="Q4:Q5"/>
    <mergeCell ref="R4:R5"/>
    <mergeCell ref="A21:A22"/>
    <mergeCell ref="B21:B22"/>
    <mergeCell ref="C21:C22"/>
    <mergeCell ref="D21:D22"/>
    <mergeCell ref="E21:E22"/>
    <mergeCell ref="F21:F22"/>
    <mergeCell ref="G21:G22"/>
    <mergeCell ref="J21:J22"/>
    <mergeCell ref="G4:G5"/>
    <mergeCell ref="H4:I4"/>
    <mergeCell ref="J4:J5"/>
    <mergeCell ref="K4:L4"/>
    <mergeCell ref="M4:N4"/>
    <mergeCell ref="O4:P4"/>
    <mergeCell ref="M34:N34"/>
    <mergeCell ref="O34:P34"/>
    <mergeCell ref="Q21:Q22"/>
    <mergeCell ref="R21:R22"/>
    <mergeCell ref="K26:N26"/>
    <mergeCell ref="O26:R26"/>
    <mergeCell ref="K27:L27"/>
    <mergeCell ref="M27:N27"/>
    <mergeCell ref="O27:P27"/>
    <mergeCell ref="Q27:R27"/>
    <mergeCell ref="K21:K22"/>
    <mergeCell ref="L21:L22"/>
    <mergeCell ref="M21:M22"/>
    <mergeCell ref="N21:N22"/>
    <mergeCell ref="O21:O22"/>
    <mergeCell ref="P21:P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2:R34"/>
  <sheetViews>
    <sheetView topLeftCell="G15" zoomScale="90" zoomScaleNormal="90" workbookViewId="0">
      <selection activeCell="L33" sqref="L33:L3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1240</v>
      </c>
    </row>
    <row r="4" spans="1:18" s="181" customFormat="1" ht="45.75" customHeight="1" x14ac:dyDescent="0.25">
      <c r="A4" s="380" t="s">
        <v>0</v>
      </c>
      <c r="B4" s="382" t="s">
        <v>1</v>
      </c>
      <c r="C4" s="382" t="s">
        <v>2</v>
      </c>
      <c r="D4" s="382" t="s">
        <v>3</v>
      </c>
      <c r="E4" s="380" t="s">
        <v>4</v>
      </c>
      <c r="F4" s="380" t="s">
        <v>5</v>
      </c>
      <c r="G4" s="380" t="s">
        <v>6</v>
      </c>
      <c r="H4" s="384" t="s">
        <v>7</v>
      </c>
      <c r="I4" s="384"/>
      <c r="J4" s="380" t="s">
        <v>111</v>
      </c>
      <c r="K4" s="248" t="s">
        <v>67</v>
      </c>
      <c r="L4" s="291"/>
      <c r="M4" s="385" t="s">
        <v>103</v>
      </c>
      <c r="N4" s="386"/>
      <c r="O4" s="385" t="s">
        <v>112</v>
      </c>
      <c r="P4" s="386"/>
      <c r="Q4" s="380" t="s">
        <v>8</v>
      </c>
      <c r="R4" s="382" t="s">
        <v>9</v>
      </c>
    </row>
    <row r="5" spans="1:18" s="181" customFormat="1" x14ac:dyDescent="0.25">
      <c r="A5" s="381"/>
      <c r="B5" s="383"/>
      <c r="C5" s="383"/>
      <c r="D5" s="383"/>
      <c r="E5" s="381"/>
      <c r="F5" s="381"/>
      <c r="G5" s="381"/>
      <c r="H5" s="182" t="s">
        <v>10</v>
      </c>
      <c r="I5" s="182" t="s">
        <v>11</v>
      </c>
      <c r="J5" s="381"/>
      <c r="K5" s="183">
        <v>2016</v>
      </c>
      <c r="L5" s="183">
        <v>2017</v>
      </c>
      <c r="M5" s="183">
        <v>2016</v>
      </c>
      <c r="N5" s="183">
        <v>2017</v>
      </c>
      <c r="O5" s="183">
        <v>2016</v>
      </c>
      <c r="P5" s="183">
        <v>2017</v>
      </c>
      <c r="Q5" s="381"/>
      <c r="R5" s="383"/>
    </row>
    <row r="6" spans="1:18" s="181" customFormat="1" x14ac:dyDescent="0.25">
      <c r="A6" s="184" t="s">
        <v>12</v>
      </c>
      <c r="B6" s="182" t="s">
        <v>13</v>
      </c>
      <c r="C6" s="182" t="s">
        <v>14</v>
      </c>
      <c r="D6" s="182" t="s">
        <v>15</v>
      </c>
      <c r="E6" s="184" t="s">
        <v>16</v>
      </c>
      <c r="F6" s="184" t="s">
        <v>17</v>
      </c>
      <c r="G6" s="184" t="s">
        <v>18</v>
      </c>
      <c r="H6" s="182" t="s">
        <v>19</v>
      </c>
      <c r="I6" s="182" t="s">
        <v>20</v>
      </c>
      <c r="J6" s="184" t="s">
        <v>21</v>
      </c>
      <c r="K6" s="183" t="s">
        <v>22</v>
      </c>
      <c r="L6" s="183" t="s">
        <v>23</v>
      </c>
      <c r="M6" s="183" t="s">
        <v>24</v>
      </c>
      <c r="N6" s="183" t="s">
        <v>25</v>
      </c>
      <c r="O6" s="183" t="s">
        <v>26</v>
      </c>
      <c r="P6" s="183" t="s">
        <v>27</v>
      </c>
      <c r="Q6" s="184" t="s">
        <v>28</v>
      </c>
      <c r="R6" s="182" t="s">
        <v>29</v>
      </c>
    </row>
    <row r="7" spans="1:18" s="48" customFormat="1" ht="30" x14ac:dyDescent="0.25">
      <c r="A7" s="365">
        <v>1</v>
      </c>
      <c r="B7" s="365">
        <v>1.3</v>
      </c>
      <c r="C7" s="365">
        <v>4.5</v>
      </c>
      <c r="D7" s="365">
        <v>2</v>
      </c>
      <c r="E7" s="365" t="s">
        <v>641</v>
      </c>
      <c r="F7" s="365" t="s">
        <v>642</v>
      </c>
      <c r="G7" s="365" t="s">
        <v>643</v>
      </c>
      <c r="H7" s="185" t="s">
        <v>140</v>
      </c>
      <c r="I7" s="185">
        <v>50</v>
      </c>
      <c r="J7" s="365" t="s">
        <v>644</v>
      </c>
      <c r="K7" s="365"/>
      <c r="L7" s="365" t="s">
        <v>31</v>
      </c>
      <c r="M7" s="378"/>
      <c r="N7" s="378">
        <v>17256.5</v>
      </c>
      <c r="O7" s="378"/>
      <c r="P7" s="378">
        <v>17256.5</v>
      </c>
      <c r="Q7" s="365" t="s">
        <v>82</v>
      </c>
      <c r="R7" s="365" t="s">
        <v>645</v>
      </c>
    </row>
    <row r="8" spans="1:18" s="48" customFormat="1" ht="126.75" customHeight="1" x14ac:dyDescent="0.25">
      <c r="A8" s="366"/>
      <c r="B8" s="367"/>
      <c r="C8" s="367"/>
      <c r="D8" s="367"/>
      <c r="E8" s="367"/>
      <c r="F8" s="367"/>
      <c r="G8" s="367"/>
      <c r="H8" s="185" t="s">
        <v>309</v>
      </c>
      <c r="I8" s="185">
        <v>500</v>
      </c>
      <c r="J8" s="367"/>
      <c r="K8" s="367"/>
      <c r="L8" s="367"/>
      <c r="M8" s="379"/>
      <c r="N8" s="379"/>
      <c r="O8" s="379"/>
      <c r="P8" s="379"/>
      <c r="Q8" s="367"/>
      <c r="R8" s="367"/>
    </row>
    <row r="9" spans="1:18" s="48" customFormat="1" ht="75" x14ac:dyDescent="0.25">
      <c r="A9" s="231">
        <v>2</v>
      </c>
      <c r="B9" s="185">
        <v>1.5</v>
      </c>
      <c r="C9" s="185">
        <v>4</v>
      </c>
      <c r="D9" s="185">
        <v>2</v>
      </c>
      <c r="E9" s="185" t="s">
        <v>646</v>
      </c>
      <c r="F9" s="185" t="s">
        <v>647</v>
      </c>
      <c r="G9" s="185" t="s">
        <v>43</v>
      </c>
      <c r="H9" s="185" t="s">
        <v>140</v>
      </c>
      <c r="I9" s="185">
        <v>55</v>
      </c>
      <c r="J9" s="185" t="s">
        <v>648</v>
      </c>
      <c r="K9" s="185"/>
      <c r="L9" s="185" t="s">
        <v>31</v>
      </c>
      <c r="M9" s="186"/>
      <c r="N9" s="186">
        <v>15219.26</v>
      </c>
      <c r="O9" s="186"/>
      <c r="P9" s="186">
        <v>15219.26</v>
      </c>
      <c r="Q9" s="185" t="s">
        <v>82</v>
      </c>
      <c r="R9" s="185" t="s">
        <v>649</v>
      </c>
    </row>
    <row r="10" spans="1:18" s="48" customFormat="1" ht="135" x14ac:dyDescent="0.25">
      <c r="A10" s="231">
        <v>3</v>
      </c>
      <c r="B10" s="185">
        <v>1</v>
      </c>
      <c r="C10" s="185">
        <v>4</v>
      </c>
      <c r="D10" s="185">
        <v>5</v>
      </c>
      <c r="E10" s="185" t="s">
        <v>650</v>
      </c>
      <c r="F10" s="185" t="s">
        <v>651</v>
      </c>
      <c r="G10" s="185" t="s">
        <v>652</v>
      </c>
      <c r="H10" s="185" t="s">
        <v>653</v>
      </c>
      <c r="I10" s="185">
        <v>210</v>
      </c>
      <c r="J10" s="185" t="s">
        <v>654</v>
      </c>
      <c r="K10" s="185" t="s">
        <v>34</v>
      </c>
      <c r="L10" s="185"/>
      <c r="M10" s="186">
        <v>35666.5</v>
      </c>
      <c r="N10" s="186"/>
      <c r="O10" s="186">
        <v>35666.5</v>
      </c>
      <c r="P10" s="186"/>
      <c r="Q10" s="185" t="s">
        <v>82</v>
      </c>
      <c r="R10" s="185" t="s">
        <v>649</v>
      </c>
    </row>
    <row r="11" spans="1:18" s="48" customFormat="1" ht="255" x14ac:dyDescent="0.25">
      <c r="A11" s="231">
        <v>4</v>
      </c>
      <c r="B11" s="185" t="s">
        <v>655</v>
      </c>
      <c r="C11" s="185" t="s">
        <v>54</v>
      </c>
      <c r="D11" s="185">
        <v>2</v>
      </c>
      <c r="E11" s="185" t="s">
        <v>656</v>
      </c>
      <c r="F11" s="185" t="s">
        <v>657</v>
      </c>
      <c r="G11" s="185" t="s">
        <v>43</v>
      </c>
      <c r="H11" s="185" t="s">
        <v>140</v>
      </c>
      <c r="I11" s="185">
        <v>40</v>
      </c>
      <c r="J11" s="185" t="s">
        <v>658</v>
      </c>
      <c r="K11" s="185" t="s">
        <v>34</v>
      </c>
      <c r="L11" s="185"/>
      <c r="M11" s="186">
        <v>8183.45</v>
      </c>
      <c r="N11" s="186"/>
      <c r="O11" s="186">
        <v>8183.45</v>
      </c>
      <c r="P11" s="186"/>
      <c r="Q11" s="185" t="s">
        <v>82</v>
      </c>
      <c r="R11" s="185" t="s">
        <v>649</v>
      </c>
    </row>
    <row r="12" spans="1:18" s="48" customFormat="1" ht="30" x14ac:dyDescent="0.25">
      <c r="A12" s="365">
        <v>5</v>
      </c>
      <c r="B12" s="365">
        <v>1</v>
      </c>
      <c r="C12" s="365">
        <v>4</v>
      </c>
      <c r="D12" s="365">
        <v>2</v>
      </c>
      <c r="E12" s="365" t="s">
        <v>659</v>
      </c>
      <c r="F12" s="365" t="s">
        <v>660</v>
      </c>
      <c r="G12" s="365" t="s">
        <v>643</v>
      </c>
      <c r="H12" s="185" t="s">
        <v>140</v>
      </c>
      <c r="I12" s="185">
        <v>58</v>
      </c>
      <c r="J12" s="365" t="s">
        <v>661</v>
      </c>
      <c r="K12" s="365" t="s">
        <v>37</v>
      </c>
      <c r="L12" s="365"/>
      <c r="M12" s="376">
        <v>15454.85</v>
      </c>
      <c r="N12" s="376"/>
      <c r="O12" s="376">
        <v>15454.85</v>
      </c>
      <c r="P12" s="376"/>
      <c r="Q12" s="365" t="s">
        <v>82</v>
      </c>
      <c r="R12" s="365" t="s">
        <v>649</v>
      </c>
    </row>
    <row r="13" spans="1:18" s="48" customFormat="1" ht="30" x14ac:dyDescent="0.25">
      <c r="A13" s="366"/>
      <c r="B13" s="367"/>
      <c r="C13" s="367"/>
      <c r="D13" s="367"/>
      <c r="E13" s="367"/>
      <c r="F13" s="367"/>
      <c r="G13" s="367"/>
      <c r="H13" s="185" t="s">
        <v>309</v>
      </c>
      <c r="I13" s="185">
        <v>500</v>
      </c>
      <c r="J13" s="367"/>
      <c r="K13" s="367"/>
      <c r="L13" s="367"/>
      <c r="M13" s="377"/>
      <c r="N13" s="377"/>
      <c r="O13" s="377"/>
      <c r="P13" s="377"/>
      <c r="Q13" s="367"/>
      <c r="R13" s="367"/>
    </row>
    <row r="14" spans="1:18" s="48" customFormat="1" ht="225" x14ac:dyDescent="0.25">
      <c r="A14" s="231">
        <v>6</v>
      </c>
      <c r="B14" s="185">
        <v>1.3</v>
      </c>
      <c r="C14" s="185" t="s">
        <v>54</v>
      </c>
      <c r="D14" s="185">
        <v>2</v>
      </c>
      <c r="E14" s="185" t="s">
        <v>662</v>
      </c>
      <c r="F14" s="185" t="s">
        <v>663</v>
      </c>
      <c r="G14" s="185" t="s">
        <v>56</v>
      </c>
      <c r="H14" s="185" t="s">
        <v>664</v>
      </c>
      <c r="I14" s="185">
        <v>16</v>
      </c>
      <c r="J14" s="185" t="s">
        <v>665</v>
      </c>
      <c r="K14" s="185" t="s">
        <v>34</v>
      </c>
      <c r="L14" s="185"/>
      <c r="M14" s="187">
        <v>14324.81</v>
      </c>
      <c r="N14" s="187"/>
      <c r="O14" s="187">
        <v>14324.81</v>
      </c>
      <c r="P14" s="187"/>
      <c r="Q14" s="185" t="s">
        <v>82</v>
      </c>
      <c r="R14" s="185" t="s">
        <v>649</v>
      </c>
    </row>
    <row r="15" spans="1:18" s="48" customFormat="1" ht="30" x14ac:dyDescent="0.25">
      <c r="A15" s="373">
        <v>7</v>
      </c>
      <c r="B15" s="365">
        <v>1</v>
      </c>
      <c r="C15" s="365">
        <v>4</v>
      </c>
      <c r="D15" s="365">
        <v>2</v>
      </c>
      <c r="E15" s="365" t="s">
        <v>666</v>
      </c>
      <c r="F15" s="365" t="s">
        <v>667</v>
      </c>
      <c r="G15" s="365" t="s">
        <v>668</v>
      </c>
      <c r="H15" s="185" t="s">
        <v>115</v>
      </c>
      <c r="I15" s="188">
        <v>100</v>
      </c>
      <c r="J15" s="365" t="s">
        <v>669</v>
      </c>
      <c r="K15" s="375"/>
      <c r="L15" s="365" t="s">
        <v>30</v>
      </c>
      <c r="M15" s="375"/>
      <c r="N15" s="365">
        <v>17011.919999999998</v>
      </c>
      <c r="O15" s="375"/>
      <c r="P15" s="365">
        <v>17011.919999999998</v>
      </c>
      <c r="Q15" s="365" t="s">
        <v>82</v>
      </c>
      <c r="R15" s="365" t="s">
        <v>649</v>
      </c>
    </row>
    <row r="16" spans="1:18" s="48" customFormat="1" ht="90" customHeight="1" x14ac:dyDescent="0.25">
      <c r="A16" s="371"/>
      <c r="B16" s="374"/>
      <c r="C16" s="374"/>
      <c r="D16" s="374"/>
      <c r="E16" s="374"/>
      <c r="F16" s="374"/>
      <c r="G16" s="374"/>
      <c r="H16" s="232" t="s">
        <v>670</v>
      </c>
      <c r="I16" s="232">
        <v>500</v>
      </c>
      <c r="J16" s="374"/>
      <c r="K16" s="374"/>
      <c r="L16" s="374"/>
      <c r="M16" s="374"/>
      <c r="N16" s="374"/>
      <c r="O16" s="374"/>
      <c r="P16" s="374"/>
      <c r="Q16" s="374"/>
      <c r="R16" s="374"/>
    </row>
    <row r="17" spans="1:18" s="48" customFormat="1" ht="30" x14ac:dyDescent="0.25">
      <c r="A17" s="373">
        <v>8</v>
      </c>
      <c r="B17" s="373">
        <v>1</v>
      </c>
      <c r="C17" s="373">
        <v>4</v>
      </c>
      <c r="D17" s="373">
        <v>5</v>
      </c>
      <c r="E17" s="365" t="s">
        <v>671</v>
      </c>
      <c r="F17" s="365" t="s">
        <v>672</v>
      </c>
      <c r="G17" s="365" t="s">
        <v>673</v>
      </c>
      <c r="H17" s="185" t="s">
        <v>62</v>
      </c>
      <c r="I17" s="188">
        <v>25</v>
      </c>
      <c r="J17" s="365" t="s">
        <v>674</v>
      </c>
      <c r="K17" s="373"/>
      <c r="L17" s="373" t="s">
        <v>30</v>
      </c>
      <c r="M17" s="373"/>
      <c r="N17" s="368">
        <v>49907</v>
      </c>
      <c r="O17" s="373"/>
      <c r="P17" s="368">
        <v>49907</v>
      </c>
      <c r="Q17" s="365" t="s">
        <v>675</v>
      </c>
      <c r="R17" s="365" t="s">
        <v>676</v>
      </c>
    </row>
    <row r="18" spans="1:18" s="48" customFormat="1" ht="30" x14ac:dyDescent="0.25">
      <c r="A18" s="371"/>
      <c r="B18" s="371"/>
      <c r="C18" s="371"/>
      <c r="D18" s="371"/>
      <c r="E18" s="371"/>
      <c r="F18" s="371"/>
      <c r="G18" s="371"/>
      <c r="H18" s="185" t="s">
        <v>83</v>
      </c>
      <c r="I18" s="188">
        <v>50</v>
      </c>
      <c r="J18" s="366"/>
      <c r="K18" s="371"/>
      <c r="L18" s="371"/>
      <c r="M18" s="371"/>
      <c r="N18" s="369"/>
      <c r="O18" s="371"/>
      <c r="P18" s="369"/>
      <c r="Q18" s="366"/>
      <c r="R18" s="366"/>
    </row>
    <row r="19" spans="1:18" s="48" customFormat="1" ht="45" x14ac:dyDescent="0.25">
      <c r="A19" s="372"/>
      <c r="B19" s="372"/>
      <c r="C19" s="372"/>
      <c r="D19" s="372"/>
      <c r="E19" s="372"/>
      <c r="F19" s="372"/>
      <c r="G19" s="372"/>
      <c r="H19" s="185" t="s">
        <v>677</v>
      </c>
      <c r="I19" s="188">
        <v>500</v>
      </c>
      <c r="J19" s="367"/>
      <c r="K19" s="372"/>
      <c r="L19" s="372"/>
      <c r="M19" s="372"/>
      <c r="N19" s="370"/>
      <c r="O19" s="372"/>
      <c r="P19" s="370"/>
      <c r="Q19" s="367"/>
      <c r="R19" s="367"/>
    </row>
    <row r="20" spans="1:18" s="49" customFormat="1" x14ac:dyDescent="0.25">
      <c r="M20" s="50"/>
      <c r="N20" s="50"/>
      <c r="O20" s="50"/>
      <c r="P20" s="50"/>
    </row>
    <row r="21" spans="1:18" s="49" customFormat="1" ht="12.75" customHeight="1" x14ac:dyDescent="0.25">
      <c r="M21" s="50"/>
      <c r="N21" s="50"/>
      <c r="O21" s="50"/>
      <c r="P21" s="50"/>
    </row>
    <row r="22" spans="1:18" hidden="1" x14ac:dyDescent="0.25">
      <c r="M22" s="10"/>
      <c r="N22" s="10"/>
      <c r="O22" s="10"/>
      <c r="P22" s="10"/>
    </row>
    <row r="23" spans="1:18" hidden="1" x14ac:dyDescent="0.25">
      <c r="K23" s="351" t="s">
        <v>45</v>
      </c>
      <c r="L23" s="351"/>
      <c r="M23" s="351"/>
      <c r="N23" s="351"/>
      <c r="O23" s="351" t="s">
        <v>46</v>
      </c>
      <c r="P23" s="351"/>
      <c r="Q23" s="351"/>
      <c r="R23" s="351"/>
    </row>
    <row r="24" spans="1:18" hidden="1" x14ac:dyDescent="0.25">
      <c r="K24" s="351" t="s">
        <v>321</v>
      </c>
      <c r="L24" s="351"/>
      <c r="M24" s="351" t="s">
        <v>322</v>
      </c>
      <c r="N24" s="351"/>
      <c r="O24" s="351" t="s">
        <v>321</v>
      </c>
      <c r="P24" s="351"/>
      <c r="Q24" s="351" t="s">
        <v>322</v>
      </c>
      <c r="R24" s="351"/>
    </row>
    <row r="25" spans="1:18" hidden="1" x14ac:dyDescent="0.25">
      <c r="K25" s="5" t="s">
        <v>47</v>
      </c>
      <c r="L25" s="5" t="s">
        <v>48</v>
      </c>
      <c r="M25" s="5" t="s">
        <v>49</v>
      </c>
      <c r="N25" s="5" t="s">
        <v>48</v>
      </c>
      <c r="O25" s="5" t="s">
        <v>49</v>
      </c>
      <c r="P25" s="5" t="s">
        <v>48</v>
      </c>
      <c r="Q25" s="5" t="s">
        <v>47</v>
      </c>
      <c r="R25" s="5" t="s">
        <v>48</v>
      </c>
    </row>
    <row r="26" spans="1:18" hidden="1" x14ac:dyDescent="0.25">
      <c r="J26" s="6" t="s">
        <v>50</v>
      </c>
      <c r="K26" s="21">
        <v>6</v>
      </c>
      <c r="L26" s="2">
        <v>106105.37</v>
      </c>
      <c r="M26" s="21">
        <v>1</v>
      </c>
      <c r="N26" s="2">
        <v>17011.919999999998</v>
      </c>
      <c r="O26" s="21" t="s">
        <v>51</v>
      </c>
      <c r="P26" s="25" t="s">
        <v>51</v>
      </c>
      <c r="Q26" s="21">
        <v>1</v>
      </c>
      <c r="R26" s="31">
        <v>49907</v>
      </c>
    </row>
    <row r="27" spans="1:18" hidden="1" x14ac:dyDescent="0.25">
      <c r="J27" s="6" t="s">
        <v>52</v>
      </c>
      <c r="K27" s="6">
        <v>6</v>
      </c>
      <c r="L27" s="6">
        <v>106105.37</v>
      </c>
      <c r="M27" s="21">
        <v>1</v>
      </c>
      <c r="N27" s="21">
        <v>17011.919999999998</v>
      </c>
      <c r="O27" s="21"/>
      <c r="P27" s="21"/>
      <c r="Q27" s="6">
        <v>1</v>
      </c>
      <c r="R27" s="6">
        <v>49907</v>
      </c>
    </row>
    <row r="28" spans="1:18" hidden="1" x14ac:dyDescent="0.25">
      <c r="M28" s="10"/>
      <c r="N28" s="10"/>
      <c r="O28" s="10"/>
      <c r="P28" s="10"/>
    </row>
    <row r="29" spans="1:18" hidden="1" x14ac:dyDescent="0.25">
      <c r="M29" s="10"/>
      <c r="N29" s="10"/>
      <c r="O29" s="10"/>
      <c r="P29" s="10"/>
    </row>
    <row r="30" spans="1:18" s="49" customFormat="1" hidden="1" x14ac:dyDescent="0.25">
      <c r="M30" s="50"/>
      <c r="N30" s="50"/>
      <c r="O30" s="50"/>
      <c r="P30" s="50"/>
    </row>
    <row r="31" spans="1:18" s="49" customFormat="1" x14ac:dyDescent="0.25">
      <c r="M31" s="238" t="s">
        <v>45</v>
      </c>
      <c r="N31" s="239"/>
      <c r="O31" s="239" t="s">
        <v>46</v>
      </c>
      <c r="P31" s="265"/>
    </row>
    <row r="32" spans="1:18" s="49" customFormat="1" x14ac:dyDescent="0.25">
      <c r="M32" s="83" t="s">
        <v>1211</v>
      </c>
      <c r="N32" s="83" t="s">
        <v>1210</v>
      </c>
      <c r="O32" s="83" t="s">
        <v>1211</v>
      </c>
      <c r="P32" s="83" t="s">
        <v>1210</v>
      </c>
    </row>
    <row r="33" spans="12:16" s="49" customFormat="1" x14ac:dyDescent="0.25">
      <c r="L33" s="84" t="s">
        <v>50</v>
      </c>
      <c r="M33" s="126">
        <v>7</v>
      </c>
      <c r="N33" s="86">
        <v>123117.29</v>
      </c>
      <c r="O33" s="85">
        <v>1</v>
      </c>
      <c r="P33" s="125">
        <v>49907</v>
      </c>
    </row>
    <row r="34" spans="12:16" x14ac:dyDescent="0.25">
      <c r="L34" s="84" t="s">
        <v>52</v>
      </c>
      <c r="M34" s="126"/>
      <c r="N34" s="86"/>
      <c r="O34" s="85"/>
      <c r="P34" s="125"/>
    </row>
  </sheetData>
  <mergeCells count="86">
    <mergeCell ref="F4:F5"/>
    <mergeCell ref="A4:A5"/>
    <mergeCell ref="B4:B5"/>
    <mergeCell ref="C4:C5"/>
    <mergeCell ref="D4:D5"/>
    <mergeCell ref="E4:E5"/>
    <mergeCell ref="Q4:Q5"/>
    <mergeCell ref="R4:R5"/>
    <mergeCell ref="G4:G5"/>
    <mergeCell ref="H4:I4"/>
    <mergeCell ref="J4:J5"/>
    <mergeCell ref="K4:L4"/>
    <mergeCell ref="M4:N4"/>
    <mergeCell ref="O4:P4"/>
    <mergeCell ref="A7:A8"/>
    <mergeCell ref="N12:N13"/>
    <mergeCell ref="O12:O13"/>
    <mergeCell ref="P12:P13"/>
    <mergeCell ref="Q7:Q8"/>
    <mergeCell ref="B7:B8"/>
    <mergeCell ref="C7:C8"/>
    <mergeCell ref="D7:D8"/>
    <mergeCell ref="E7:E8"/>
    <mergeCell ref="F7:F8"/>
    <mergeCell ref="G7:G8"/>
    <mergeCell ref="J7:J8"/>
    <mergeCell ref="Q12:Q13"/>
    <mergeCell ref="F12:F13"/>
    <mergeCell ref="G12:G13"/>
    <mergeCell ref="J12:J13"/>
    <mergeCell ref="R12:R13"/>
    <mergeCell ref="M12:M13"/>
    <mergeCell ref="K7:K8"/>
    <mergeCell ref="L7:L8"/>
    <mergeCell ref="M7:M8"/>
    <mergeCell ref="N7:N8"/>
    <mergeCell ref="O7:O8"/>
    <mergeCell ref="P7:P8"/>
    <mergeCell ref="R7:R8"/>
    <mergeCell ref="K12:K13"/>
    <mergeCell ref="L12:L13"/>
    <mergeCell ref="A12:A13"/>
    <mergeCell ref="B12:B13"/>
    <mergeCell ref="C12:C13"/>
    <mergeCell ref="D12:D13"/>
    <mergeCell ref="E12:E13"/>
    <mergeCell ref="Q15:Q16"/>
    <mergeCell ref="R15:R16"/>
    <mergeCell ref="F15:F16"/>
    <mergeCell ref="G15:G16"/>
    <mergeCell ref="J15:J16"/>
    <mergeCell ref="K15:K16"/>
    <mergeCell ref="L15:L16"/>
    <mergeCell ref="M15:M16"/>
    <mergeCell ref="F17:F19"/>
    <mergeCell ref="N15:N16"/>
    <mergeCell ref="O15:O16"/>
    <mergeCell ref="P15:P16"/>
    <mergeCell ref="A15:A16"/>
    <mergeCell ref="O17:O19"/>
    <mergeCell ref="P17:P19"/>
    <mergeCell ref="B15:B16"/>
    <mergeCell ref="C15:C16"/>
    <mergeCell ref="D15:D16"/>
    <mergeCell ref="E15:E16"/>
    <mergeCell ref="A17:A19"/>
    <mergeCell ref="B17:B19"/>
    <mergeCell ref="C17:C19"/>
    <mergeCell ref="D17:D19"/>
    <mergeCell ref="E17:E19"/>
    <mergeCell ref="G17:G19"/>
    <mergeCell ref="J17:J19"/>
    <mergeCell ref="K17:K19"/>
    <mergeCell ref="L17:L19"/>
    <mergeCell ref="M17:M19"/>
    <mergeCell ref="Q24:R24"/>
    <mergeCell ref="Q17:Q19"/>
    <mergeCell ref="R17:R19"/>
    <mergeCell ref="K23:N23"/>
    <mergeCell ref="O23:R23"/>
    <mergeCell ref="N17:N19"/>
    <mergeCell ref="M31:N31"/>
    <mergeCell ref="O31:P31"/>
    <mergeCell ref="K24:L24"/>
    <mergeCell ref="M24:N24"/>
    <mergeCell ref="O24:P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2:R37"/>
  <sheetViews>
    <sheetView topLeftCell="G34" zoomScale="90" zoomScaleNormal="90" workbookViewId="0">
      <selection activeCell="L36" sqref="L36:L3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28515625" customWidth="1"/>
    <col min="13" max="16" width="14.7109375" customWidth="1"/>
    <col min="17" max="17" width="16.7109375" customWidth="1"/>
    <col min="18" max="18" width="15.7109375" customWidth="1"/>
    <col min="257" max="257" width="4.7109375" bestFit="1" customWidth="1"/>
    <col min="258" max="258" width="8.85546875" bestFit="1" customWidth="1"/>
    <col min="259" max="259" width="10" bestFit="1" customWidth="1"/>
    <col min="260" max="260" width="9.7109375" bestFit="1" customWidth="1"/>
    <col min="261" max="261" width="59.7109375" bestFit="1" customWidth="1"/>
    <col min="262" max="262" width="59.85546875" customWidth="1"/>
    <col min="263" max="263" width="35.28515625" bestFit="1" customWidth="1"/>
    <col min="264" max="264" width="22.7109375" customWidth="1"/>
    <col min="265" max="265" width="13.28515625" customWidth="1"/>
    <col min="266" max="266" width="28.140625" bestFit="1" customWidth="1"/>
    <col min="267" max="267" width="18.140625" customWidth="1"/>
    <col min="268" max="268" width="15" customWidth="1"/>
    <col min="269" max="270" width="15.28515625" customWidth="1"/>
    <col min="271" max="271" width="15" customWidth="1"/>
    <col min="272" max="272" width="15.140625" customWidth="1"/>
    <col min="273" max="273" width="22.85546875" customWidth="1"/>
    <col min="274" max="274" width="14.7109375" customWidth="1"/>
    <col min="513" max="513" width="4.7109375" bestFit="1" customWidth="1"/>
    <col min="514" max="514" width="8.85546875" bestFit="1" customWidth="1"/>
    <col min="515" max="515" width="10" bestFit="1" customWidth="1"/>
    <col min="516" max="516" width="9.7109375" bestFit="1" customWidth="1"/>
    <col min="517" max="517" width="59.7109375" bestFit="1" customWidth="1"/>
    <col min="518" max="518" width="59.85546875" customWidth="1"/>
    <col min="519" max="519" width="35.28515625" bestFit="1" customWidth="1"/>
    <col min="520" max="520" width="22.7109375" customWidth="1"/>
    <col min="521" max="521" width="13.28515625" customWidth="1"/>
    <col min="522" max="522" width="28.140625" bestFit="1" customWidth="1"/>
    <col min="523" max="523" width="18.140625" customWidth="1"/>
    <col min="524" max="524" width="15" customWidth="1"/>
    <col min="525" max="526" width="15.28515625" customWidth="1"/>
    <col min="527" max="527" width="15" customWidth="1"/>
    <col min="528" max="528" width="15.140625" customWidth="1"/>
    <col min="529" max="529" width="22.85546875" customWidth="1"/>
    <col min="530" max="530" width="14.7109375" customWidth="1"/>
    <col min="769" max="769" width="4.7109375" bestFit="1" customWidth="1"/>
    <col min="770" max="770" width="8.85546875" bestFit="1" customWidth="1"/>
    <col min="771" max="771" width="10" bestFit="1" customWidth="1"/>
    <col min="772" max="772" width="9.7109375" bestFit="1" customWidth="1"/>
    <col min="773" max="773" width="59.7109375" bestFit="1" customWidth="1"/>
    <col min="774" max="774" width="59.85546875" customWidth="1"/>
    <col min="775" max="775" width="35.28515625" bestFit="1" customWidth="1"/>
    <col min="776" max="776" width="22.7109375" customWidth="1"/>
    <col min="777" max="777" width="13.28515625" customWidth="1"/>
    <col min="778" max="778" width="28.140625" bestFit="1" customWidth="1"/>
    <col min="779" max="779" width="18.140625" customWidth="1"/>
    <col min="780" max="780" width="15" customWidth="1"/>
    <col min="781" max="782" width="15.28515625" customWidth="1"/>
    <col min="783" max="783" width="15" customWidth="1"/>
    <col min="784" max="784" width="15.140625" customWidth="1"/>
    <col min="785" max="785" width="22.85546875" customWidth="1"/>
    <col min="786" max="786" width="14.7109375" customWidth="1"/>
    <col min="1025" max="1025" width="4.7109375" bestFit="1" customWidth="1"/>
    <col min="1026" max="1026" width="8.85546875" bestFit="1" customWidth="1"/>
    <col min="1027" max="1027" width="10" bestFit="1" customWidth="1"/>
    <col min="1028" max="1028" width="9.7109375" bestFit="1" customWidth="1"/>
    <col min="1029" max="1029" width="59.7109375" bestFit="1" customWidth="1"/>
    <col min="1030" max="1030" width="59.85546875" customWidth="1"/>
    <col min="1031" max="1031" width="35.28515625" bestFit="1" customWidth="1"/>
    <col min="1032" max="1032" width="22.7109375" customWidth="1"/>
    <col min="1033" max="1033" width="13.28515625" customWidth="1"/>
    <col min="1034" max="1034" width="28.140625" bestFit="1" customWidth="1"/>
    <col min="1035" max="1035" width="18.140625" customWidth="1"/>
    <col min="1036" max="1036" width="15" customWidth="1"/>
    <col min="1037" max="1038" width="15.28515625" customWidth="1"/>
    <col min="1039" max="1039" width="15" customWidth="1"/>
    <col min="1040" max="1040" width="15.140625" customWidth="1"/>
    <col min="1041" max="1041" width="22.85546875" customWidth="1"/>
    <col min="1042" max="1042" width="14.7109375" customWidth="1"/>
    <col min="1281" max="1281" width="4.7109375" bestFit="1" customWidth="1"/>
    <col min="1282" max="1282" width="8.85546875" bestFit="1" customWidth="1"/>
    <col min="1283" max="1283" width="10" bestFit="1" customWidth="1"/>
    <col min="1284" max="1284" width="9.7109375" bestFit="1" customWidth="1"/>
    <col min="1285" max="1285" width="59.7109375" bestFit="1" customWidth="1"/>
    <col min="1286" max="1286" width="59.85546875" customWidth="1"/>
    <col min="1287" max="1287" width="35.28515625" bestFit="1" customWidth="1"/>
    <col min="1288" max="1288" width="22.7109375" customWidth="1"/>
    <col min="1289" max="1289" width="13.28515625" customWidth="1"/>
    <col min="1290" max="1290" width="28.140625" bestFit="1" customWidth="1"/>
    <col min="1291" max="1291" width="18.140625" customWidth="1"/>
    <col min="1292" max="1292" width="15" customWidth="1"/>
    <col min="1293" max="1294" width="15.28515625" customWidth="1"/>
    <col min="1295" max="1295" width="15" customWidth="1"/>
    <col min="1296" max="1296" width="15.140625" customWidth="1"/>
    <col min="1297" max="1297" width="22.85546875" customWidth="1"/>
    <col min="1298" max="1298" width="14.7109375" customWidth="1"/>
    <col min="1537" max="1537" width="4.7109375" bestFit="1" customWidth="1"/>
    <col min="1538" max="1538" width="8.85546875" bestFit="1" customWidth="1"/>
    <col min="1539" max="1539" width="10" bestFit="1" customWidth="1"/>
    <col min="1540" max="1540" width="9.7109375" bestFit="1" customWidth="1"/>
    <col min="1541" max="1541" width="59.7109375" bestFit="1" customWidth="1"/>
    <col min="1542" max="1542" width="59.85546875" customWidth="1"/>
    <col min="1543" max="1543" width="35.28515625" bestFit="1" customWidth="1"/>
    <col min="1544" max="1544" width="22.7109375" customWidth="1"/>
    <col min="1545" max="1545" width="13.28515625" customWidth="1"/>
    <col min="1546" max="1546" width="28.140625" bestFit="1" customWidth="1"/>
    <col min="1547" max="1547" width="18.140625" customWidth="1"/>
    <col min="1548" max="1548" width="15" customWidth="1"/>
    <col min="1549" max="1550" width="15.28515625" customWidth="1"/>
    <col min="1551" max="1551" width="15" customWidth="1"/>
    <col min="1552" max="1552" width="15.140625" customWidth="1"/>
    <col min="1553" max="1553" width="22.85546875" customWidth="1"/>
    <col min="1554" max="1554" width="14.7109375" customWidth="1"/>
    <col min="1793" max="1793" width="4.7109375" bestFit="1" customWidth="1"/>
    <col min="1794" max="1794" width="8.85546875" bestFit="1" customWidth="1"/>
    <col min="1795" max="1795" width="10" bestFit="1" customWidth="1"/>
    <col min="1796" max="1796" width="9.7109375" bestFit="1" customWidth="1"/>
    <col min="1797" max="1797" width="59.7109375" bestFit="1" customWidth="1"/>
    <col min="1798" max="1798" width="59.85546875" customWidth="1"/>
    <col min="1799" max="1799" width="35.28515625" bestFit="1" customWidth="1"/>
    <col min="1800" max="1800" width="22.7109375" customWidth="1"/>
    <col min="1801" max="1801" width="13.28515625" customWidth="1"/>
    <col min="1802" max="1802" width="28.140625" bestFit="1" customWidth="1"/>
    <col min="1803" max="1803" width="18.140625" customWidth="1"/>
    <col min="1804" max="1804" width="15" customWidth="1"/>
    <col min="1805" max="1806" width="15.28515625" customWidth="1"/>
    <col min="1807" max="1807" width="15" customWidth="1"/>
    <col min="1808" max="1808" width="15.140625" customWidth="1"/>
    <col min="1809" max="1809" width="22.85546875" customWidth="1"/>
    <col min="1810" max="1810" width="14.7109375" customWidth="1"/>
    <col min="2049" max="2049" width="4.7109375" bestFit="1" customWidth="1"/>
    <col min="2050" max="2050" width="8.85546875" bestFit="1" customWidth="1"/>
    <col min="2051" max="2051" width="10" bestFit="1" customWidth="1"/>
    <col min="2052" max="2052" width="9.7109375" bestFit="1" customWidth="1"/>
    <col min="2053" max="2053" width="59.7109375" bestFit="1" customWidth="1"/>
    <col min="2054" max="2054" width="59.85546875" customWidth="1"/>
    <col min="2055" max="2055" width="35.28515625" bestFit="1" customWidth="1"/>
    <col min="2056" max="2056" width="22.7109375" customWidth="1"/>
    <col min="2057" max="2057" width="13.28515625" customWidth="1"/>
    <col min="2058" max="2058" width="28.140625" bestFit="1" customWidth="1"/>
    <col min="2059" max="2059" width="18.140625" customWidth="1"/>
    <col min="2060" max="2060" width="15" customWidth="1"/>
    <col min="2061" max="2062" width="15.28515625" customWidth="1"/>
    <col min="2063" max="2063" width="15" customWidth="1"/>
    <col min="2064" max="2064" width="15.140625" customWidth="1"/>
    <col min="2065" max="2065" width="22.85546875" customWidth="1"/>
    <col min="2066" max="2066" width="14.7109375" customWidth="1"/>
    <col min="2305" max="2305" width="4.7109375" bestFit="1" customWidth="1"/>
    <col min="2306" max="2306" width="8.85546875" bestFit="1" customWidth="1"/>
    <col min="2307" max="2307" width="10" bestFit="1" customWidth="1"/>
    <col min="2308" max="2308" width="9.7109375" bestFit="1" customWidth="1"/>
    <col min="2309" max="2309" width="59.7109375" bestFit="1" customWidth="1"/>
    <col min="2310" max="2310" width="59.85546875" customWidth="1"/>
    <col min="2311" max="2311" width="35.28515625" bestFit="1" customWidth="1"/>
    <col min="2312" max="2312" width="22.7109375" customWidth="1"/>
    <col min="2313" max="2313" width="13.28515625" customWidth="1"/>
    <col min="2314" max="2314" width="28.140625" bestFit="1" customWidth="1"/>
    <col min="2315" max="2315" width="18.140625" customWidth="1"/>
    <col min="2316" max="2316" width="15" customWidth="1"/>
    <col min="2317" max="2318" width="15.28515625" customWidth="1"/>
    <col min="2319" max="2319" width="15" customWidth="1"/>
    <col min="2320" max="2320" width="15.140625" customWidth="1"/>
    <col min="2321" max="2321" width="22.85546875" customWidth="1"/>
    <col min="2322" max="2322" width="14.7109375" customWidth="1"/>
    <col min="2561" max="2561" width="4.7109375" bestFit="1" customWidth="1"/>
    <col min="2562" max="2562" width="8.85546875" bestFit="1" customWidth="1"/>
    <col min="2563" max="2563" width="10" bestFit="1" customWidth="1"/>
    <col min="2564" max="2564" width="9.7109375" bestFit="1" customWidth="1"/>
    <col min="2565" max="2565" width="59.7109375" bestFit="1" customWidth="1"/>
    <col min="2566" max="2566" width="59.85546875" customWidth="1"/>
    <col min="2567" max="2567" width="35.28515625" bestFit="1" customWidth="1"/>
    <col min="2568" max="2568" width="22.7109375" customWidth="1"/>
    <col min="2569" max="2569" width="13.28515625" customWidth="1"/>
    <col min="2570" max="2570" width="28.140625" bestFit="1" customWidth="1"/>
    <col min="2571" max="2571" width="18.140625" customWidth="1"/>
    <col min="2572" max="2572" width="15" customWidth="1"/>
    <col min="2573" max="2574" width="15.28515625" customWidth="1"/>
    <col min="2575" max="2575" width="15" customWidth="1"/>
    <col min="2576" max="2576" width="15.140625" customWidth="1"/>
    <col min="2577" max="2577" width="22.85546875" customWidth="1"/>
    <col min="2578" max="2578" width="14.7109375" customWidth="1"/>
    <col min="2817" max="2817" width="4.7109375" bestFit="1" customWidth="1"/>
    <col min="2818" max="2818" width="8.85546875" bestFit="1" customWidth="1"/>
    <col min="2819" max="2819" width="10" bestFit="1" customWidth="1"/>
    <col min="2820" max="2820" width="9.7109375" bestFit="1" customWidth="1"/>
    <col min="2821" max="2821" width="59.7109375" bestFit="1" customWidth="1"/>
    <col min="2822" max="2822" width="59.85546875" customWidth="1"/>
    <col min="2823" max="2823" width="35.28515625" bestFit="1" customWidth="1"/>
    <col min="2824" max="2824" width="22.7109375" customWidth="1"/>
    <col min="2825" max="2825" width="13.28515625" customWidth="1"/>
    <col min="2826" max="2826" width="28.140625" bestFit="1" customWidth="1"/>
    <col min="2827" max="2827" width="18.140625" customWidth="1"/>
    <col min="2828" max="2828" width="15" customWidth="1"/>
    <col min="2829" max="2830" width="15.28515625" customWidth="1"/>
    <col min="2831" max="2831" width="15" customWidth="1"/>
    <col min="2832" max="2832" width="15.140625" customWidth="1"/>
    <col min="2833" max="2833" width="22.85546875" customWidth="1"/>
    <col min="2834" max="2834" width="14.7109375" customWidth="1"/>
    <col min="3073" max="3073" width="4.7109375" bestFit="1" customWidth="1"/>
    <col min="3074" max="3074" width="8.85546875" bestFit="1" customWidth="1"/>
    <col min="3075" max="3075" width="10" bestFit="1" customWidth="1"/>
    <col min="3076" max="3076" width="9.7109375" bestFit="1" customWidth="1"/>
    <col min="3077" max="3077" width="59.7109375" bestFit="1" customWidth="1"/>
    <col min="3078" max="3078" width="59.85546875" customWidth="1"/>
    <col min="3079" max="3079" width="35.28515625" bestFit="1" customWidth="1"/>
    <col min="3080" max="3080" width="22.7109375" customWidth="1"/>
    <col min="3081" max="3081" width="13.28515625" customWidth="1"/>
    <col min="3082" max="3082" width="28.140625" bestFit="1" customWidth="1"/>
    <col min="3083" max="3083" width="18.140625" customWidth="1"/>
    <col min="3084" max="3084" width="15" customWidth="1"/>
    <col min="3085" max="3086" width="15.28515625" customWidth="1"/>
    <col min="3087" max="3087" width="15" customWidth="1"/>
    <col min="3088" max="3088" width="15.140625" customWidth="1"/>
    <col min="3089" max="3089" width="22.85546875" customWidth="1"/>
    <col min="3090" max="3090" width="14.7109375" customWidth="1"/>
    <col min="3329" max="3329" width="4.7109375" bestFit="1" customWidth="1"/>
    <col min="3330" max="3330" width="8.85546875" bestFit="1" customWidth="1"/>
    <col min="3331" max="3331" width="10" bestFit="1" customWidth="1"/>
    <col min="3332" max="3332" width="9.7109375" bestFit="1" customWidth="1"/>
    <col min="3333" max="3333" width="59.7109375" bestFit="1" customWidth="1"/>
    <col min="3334" max="3334" width="59.85546875" customWidth="1"/>
    <col min="3335" max="3335" width="35.28515625" bestFit="1" customWidth="1"/>
    <col min="3336" max="3336" width="22.7109375" customWidth="1"/>
    <col min="3337" max="3337" width="13.28515625" customWidth="1"/>
    <col min="3338" max="3338" width="28.140625" bestFit="1" customWidth="1"/>
    <col min="3339" max="3339" width="18.140625" customWidth="1"/>
    <col min="3340" max="3340" width="15" customWidth="1"/>
    <col min="3341" max="3342" width="15.28515625" customWidth="1"/>
    <col min="3343" max="3343" width="15" customWidth="1"/>
    <col min="3344" max="3344" width="15.140625" customWidth="1"/>
    <col min="3345" max="3345" width="22.85546875" customWidth="1"/>
    <col min="3346" max="3346" width="14.7109375" customWidth="1"/>
    <col min="3585" max="3585" width="4.7109375" bestFit="1" customWidth="1"/>
    <col min="3586" max="3586" width="8.85546875" bestFit="1" customWidth="1"/>
    <col min="3587" max="3587" width="10" bestFit="1" customWidth="1"/>
    <col min="3588" max="3588" width="9.7109375" bestFit="1" customWidth="1"/>
    <col min="3589" max="3589" width="59.7109375" bestFit="1" customWidth="1"/>
    <col min="3590" max="3590" width="59.85546875" customWidth="1"/>
    <col min="3591" max="3591" width="35.28515625" bestFit="1" customWidth="1"/>
    <col min="3592" max="3592" width="22.7109375" customWidth="1"/>
    <col min="3593" max="3593" width="13.28515625" customWidth="1"/>
    <col min="3594" max="3594" width="28.140625" bestFit="1" customWidth="1"/>
    <col min="3595" max="3595" width="18.140625" customWidth="1"/>
    <col min="3596" max="3596" width="15" customWidth="1"/>
    <col min="3597" max="3598" width="15.28515625" customWidth="1"/>
    <col min="3599" max="3599" width="15" customWidth="1"/>
    <col min="3600" max="3600" width="15.140625" customWidth="1"/>
    <col min="3601" max="3601" width="22.85546875" customWidth="1"/>
    <col min="3602" max="3602" width="14.7109375" customWidth="1"/>
    <col min="3841" max="3841" width="4.7109375" bestFit="1" customWidth="1"/>
    <col min="3842" max="3842" width="8.85546875" bestFit="1" customWidth="1"/>
    <col min="3843" max="3843" width="10" bestFit="1" customWidth="1"/>
    <col min="3844" max="3844" width="9.7109375" bestFit="1" customWidth="1"/>
    <col min="3845" max="3845" width="59.7109375" bestFit="1" customWidth="1"/>
    <col min="3846" max="3846" width="59.85546875" customWidth="1"/>
    <col min="3847" max="3847" width="35.28515625" bestFit="1" customWidth="1"/>
    <col min="3848" max="3848" width="22.7109375" customWidth="1"/>
    <col min="3849" max="3849" width="13.28515625" customWidth="1"/>
    <col min="3850" max="3850" width="28.140625" bestFit="1" customWidth="1"/>
    <col min="3851" max="3851" width="18.140625" customWidth="1"/>
    <col min="3852" max="3852" width="15" customWidth="1"/>
    <col min="3853" max="3854" width="15.28515625" customWidth="1"/>
    <col min="3855" max="3855" width="15" customWidth="1"/>
    <col min="3856" max="3856" width="15.140625" customWidth="1"/>
    <col min="3857" max="3857" width="22.85546875" customWidth="1"/>
    <col min="3858" max="3858" width="14.7109375" customWidth="1"/>
    <col min="4097" max="4097" width="4.7109375" bestFit="1" customWidth="1"/>
    <col min="4098" max="4098" width="8.85546875" bestFit="1" customWidth="1"/>
    <col min="4099" max="4099" width="10" bestFit="1" customWidth="1"/>
    <col min="4100" max="4100" width="9.7109375" bestFit="1" customWidth="1"/>
    <col min="4101" max="4101" width="59.7109375" bestFit="1" customWidth="1"/>
    <col min="4102" max="4102" width="59.85546875" customWidth="1"/>
    <col min="4103" max="4103" width="35.28515625" bestFit="1" customWidth="1"/>
    <col min="4104" max="4104" width="22.7109375" customWidth="1"/>
    <col min="4105" max="4105" width="13.28515625" customWidth="1"/>
    <col min="4106" max="4106" width="28.140625" bestFit="1" customWidth="1"/>
    <col min="4107" max="4107" width="18.140625" customWidth="1"/>
    <col min="4108" max="4108" width="15" customWidth="1"/>
    <col min="4109" max="4110" width="15.28515625" customWidth="1"/>
    <col min="4111" max="4111" width="15" customWidth="1"/>
    <col min="4112" max="4112" width="15.140625" customWidth="1"/>
    <col min="4113" max="4113" width="22.85546875" customWidth="1"/>
    <col min="4114" max="4114" width="14.7109375" customWidth="1"/>
    <col min="4353" max="4353" width="4.7109375" bestFit="1" customWidth="1"/>
    <col min="4354" max="4354" width="8.85546875" bestFit="1" customWidth="1"/>
    <col min="4355" max="4355" width="10" bestFit="1" customWidth="1"/>
    <col min="4356" max="4356" width="9.7109375" bestFit="1" customWidth="1"/>
    <col min="4357" max="4357" width="59.7109375" bestFit="1" customWidth="1"/>
    <col min="4358" max="4358" width="59.85546875" customWidth="1"/>
    <col min="4359" max="4359" width="35.28515625" bestFit="1" customWidth="1"/>
    <col min="4360" max="4360" width="22.7109375" customWidth="1"/>
    <col min="4361" max="4361" width="13.28515625" customWidth="1"/>
    <col min="4362" max="4362" width="28.140625" bestFit="1" customWidth="1"/>
    <col min="4363" max="4363" width="18.140625" customWidth="1"/>
    <col min="4364" max="4364" width="15" customWidth="1"/>
    <col min="4365" max="4366" width="15.28515625" customWidth="1"/>
    <col min="4367" max="4367" width="15" customWidth="1"/>
    <col min="4368" max="4368" width="15.140625" customWidth="1"/>
    <col min="4369" max="4369" width="22.85546875" customWidth="1"/>
    <col min="4370" max="4370" width="14.7109375" customWidth="1"/>
    <col min="4609" max="4609" width="4.7109375" bestFit="1" customWidth="1"/>
    <col min="4610" max="4610" width="8.85546875" bestFit="1" customWidth="1"/>
    <col min="4611" max="4611" width="10" bestFit="1" customWidth="1"/>
    <col min="4612" max="4612" width="9.7109375" bestFit="1" customWidth="1"/>
    <col min="4613" max="4613" width="59.7109375" bestFit="1" customWidth="1"/>
    <col min="4614" max="4614" width="59.85546875" customWidth="1"/>
    <col min="4615" max="4615" width="35.28515625" bestFit="1" customWidth="1"/>
    <col min="4616" max="4616" width="22.7109375" customWidth="1"/>
    <col min="4617" max="4617" width="13.28515625" customWidth="1"/>
    <col min="4618" max="4618" width="28.140625" bestFit="1" customWidth="1"/>
    <col min="4619" max="4619" width="18.140625" customWidth="1"/>
    <col min="4620" max="4620" width="15" customWidth="1"/>
    <col min="4621" max="4622" width="15.28515625" customWidth="1"/>
    <col min="4623" max="4623" width="15" customWidth="1"/>
    <col min="4624" max="4624" width="15.140625" customWidth="1"/>
    <col min="4625" max="4625" width="22.85546875" customWidth="1"/>
    <col min="4626" max="4626" width="14.7109375" customWidth="1"/>
    <col min="4865" max="4865" width="4.7109375" bestFit="1" customWidth="1"/>
    <col min="4866" max="4866" width="8.85546875" bestFit="1" customWidth="1"/>
    <col min="4867" max="4867" width="10" bestFit="1" customWidth="1"/>
    <col min="4868" max="4868" width="9.7109375" bestFit="1" customWidth="1"/>
    <col min="4869" max="4869" width="59.7109375" bestFit="1" customWidth="1"/>
    <col min="4870" max="4870" width="59.85546875" customWidth="1"/>
    <col min="4871" max="4871" width="35.28515625" bestFit="1" customWidth="1"/>
    <col min="4872" max="4872" width="22.7109375" customWidth="1"/>
    <col min="4873" max="4873" width="13.28515625" customWidth="1"/>
    <col min="4874" max="4874" width="28.140625" bestFit="1" customWidth="1"/>
    <col min="4875" max="4875" width="18.140625" customWidth="1"/>
    <col min="4876" max="4876" width="15" customWidth="1"/>
    <col min="4877" max="4878" width="15.28515625" customWidth="1"/>
    <col min="4879" max="4879" width="15" customWidth="1"/>
    <col min="4880" max="4880" width="15.140625" customWidth="1"/>
    <col min="4881" max="4881" width="22.85546875" customWidth="1"/>
    <col min="4882" max="4882" width="14.7109375" customWidth="1"/>
    <col min="5121" max="5121" width="4.7109375" bestFit="1" customWidth="1"/>
    <col min="5122" max="5122" width="8.85546875" bestFit="1" customWidth="1"/>
    <col min="5123" max="5123" width="10" bestFit="1" customWidth="1"/>
    <col min="5124" max="5124" width="9.7109375" bestFit="1" customWidth="1"/>
    <col min="5125" max="5125" width="59.7109375" bestFit="1" customWidth="1"/>
    <col min="5126" max="5126" width="59.85546875" customWidth="1"/>
    <col min="5127" max="5127" width="35.28515625" bestFit="1" customWidth="1"/>
    <col min="5128" max="5128" width="22.7109375" customWidth="1"/>
    <col min="5129" max="5129" width="13.28515625" customWidth="1"/>
    <col min="5130" max="5130" width="28.140625" bestFit="1" customWidth="1"/>
    <col min="5131" max="5131" width="18.140625" customWidth="1"/>
    <col min="5132" max="5132" width="15" customWidth="1"/>
    <col min="5133" max="5134" width="15.28515625" customWidth="1"/>
    <col min="5135" max="5135" width="15" customWidth="1"/>
    <col min="5136" max="5136" width="15.140625" customWidth="1"/>
    <col min="5137" max="5137" width="22.85546875" customWidth="1"/>
    <col min="5138" max="5138" width="14.7109375" customWidth="1"/>
    <col min="5377" max="5377" width="4.7109375" bestFit="1" customWidth="1"/>
    <col min="5378" max="5378" width="8.85546875" bestFit="1" customWidth="1"/>
    <col min="5379" max="5379" width="10" bestFit="1" customWidth="1"/>
    <col min="5380" max="5380" width="9.7109375" bestFit="1" customWidth="1"/>
    <col min="5381" max="5381" width="59.7109375" bestFit="1" customWidth="1"/>
    <col min="5382" max="5382" width="59.85546875" customWidth="1"/>
    <col min="5383" max="5383" width="35.28515625" bestFit="1" customWidth="1"/>
    <col min="5384" max="5384" width="22.7109375" customWidth="1"/>
    <col min="5385" max="5385" width="13.28515625" customWidth="1"/>
    <col min="5386" max="5386" width="28.140625" bestFit="1" customWidth="1"/>
    <col min="5387" max="5387" width="18.140625" customWidth="1"/>
    <col min="5388" max="5388" width="15" customWidth="1"/>
    <col min="5389" max="5390" width="15.28515625" customWidth="1"/>
    <col min="5391" max="5391" width="15" customWidth="1"/>
    <col min="5392" max="5392" width="15.140625" customWidth="1"/>
    <col min="5393" max="5393" width="22.85546875" customWidth="1"/>
    <col min="5394" max="5394" width="14.7109375" customWidth="1"/>
    <col min="5633" max="5633" width="4.7109375" bestFit="1" customWidth="1"/>
    <col min="5634" max="5634" width="8.85546875" bestFit="1" customWidth="1"/>
    <col min="5635" max="5635" width="10" bestFit="1" customWidth="1"/>
    <col min="5636" max="5636" width="9.7109375" bestFit="1" customWidth="1"/>
    <col min="5637" max="5637" width="59.7109375" bestFit="1" customWidth="1"/>
    <col min="5638" max="5638" width="59.85546875" customWidth="1"/>
    <col min="5639" max="5639" width="35.28515625" bestFit="1" customWidth="1"/>
    <col min="5640" max="5640" width="22.7109375" customWidth="1"/>
    <col min="5641" max="5641" width="13.28515625" customWidth="1"/>
    <col min="5642" max="5642" width="28.140625" bestFit="1" customWidth="1"/>
    <col min="5643" max="5643" width="18.140625" customWidth="1"/>
    <col min="5644" max="5644" width="15" customWidth="1"/>
    <col min="5645" max="5646" width="15.28515625" customWidth="1"/>
    <col min="5647" max="5647" width="15" customWidth="1"/>
    <col min="5648" max="5648" width="15.140625" customWidth="1"/>
    <col min="5649" max="5649" width="22.85546875" customWidth="1"/>
    <col min="5650" max="5650" width="14.7109375" customWidth="1"/>
    <col min="5889" max="5889" width="4.7109375" bestFit="1" customWidth="1"/>
    <col min="5890" max="5890" width="8.85546875" bestFit="1" customWidth="1"/>
    <col min="5891" max="5891" width="10" bestFit="1" customWidth="1"/>
    <col min="5892" max="5892" width="9.7109375" bestFit="1" customWidth="1"/>
    <col min="5893" max="5893" width="59.7109375" bestFit="1" customWidth="1"/>
    <col min="5894" max="5894" width="59.85546875" customWidth="1"/>
    <col min="5895" max="5895" width="35.28515625" bestFit="1" customWidth="1"/>
    <col min="5896" max="5896" width="22.7109375" customWidth="1"/>
    <col min="5897" max="5897" width="13.28515625" customWidth="1"/>
    <col min="5898" max="5898" width="28.140625" bestFit="1" customWidth="1"/>
    <col min="5899" max="5899" width="18.140625" customWidth="1"/>
    <col min="5900" max="5900" width="15" customWidth="1"/>
    <col min="5901" max="5902" width="15.28515625" customWidth="1"/>
    <col min="5903" max="5903" width="15" customWidth="1"/>
    <col min="5904" max="5904" width="15.140625" customWidth="1"/>
    <col min="5905" max="5905" width="22.85546875" customWidth="1"/>
    <col min="5906" max="5906" width="14.7109375" customWidth="1"/>
    <col min="6145" max="6145" width="4.7109375" bestFit="1" customWidth="1"/>
    <col min="6146" max="6146" width="8.85546875" bestFit="1" customWidth="1"/>
    <col min="6147" max="6147" width="10" bestFit="1" customWidth="1"/>
    <col min="6148" max="6148" width="9.7109375" bestFit="1" customWidth="1"/>
    <col min="6149" max="6149" width="59.7109375" bestFit="1" customWidth="1"/>
    <col min="6150" max="6150" width="59.85546875" customWidth="1"/>
    <col min="6151" max="6151" width="35.28515625" bestFit="1" customWidth="1"/>
    <col min="6152" max="6152" width="22.7109375" customWidth="1"/>
    <col min="6153" max="6153" width="13.28515625" customWidth="1"/>
    <col min="6154" max="6154" width="28.140625" bestFit="1" customWidth="1"/>
    <col min="6155" max="6155" width="18.140625" customWidth="1"/>
    <col min="6156" max="6156" width="15" customWidth="1"/>
    <col min="6157" max="6158" width="15.28515625" customWidth="1"/>
    <col min="6159" max="6159" width="15" customWidth="1"/>
    <col min="6160" max="6160" width="15.140625" customWidth="1"/>
    <col min="6161" max="6161" width="22.85546875" customWidth="1"/>
    <col min="6162" max="6162" width="14.7109375" customWidth="1"/>
    <col min="6401" max="6401" width="4.7109375" bestFit="1" customWidth="1"/>
    <col min="6402" max="6402" width="8.85546875" bestFit="1" customWidth="1"/>
    <col min="6403" max="6403" width="10" bestFit="1" customWidth="1"/>
    <col min="6404" max="6404" width="9.7109375" bestFit="1" customWidth="1"/>
    <col min="6405" max="6405" width="59.7109375" bestFit="1" customWidth="1"/>
    <col min="6406" max="6406" width="59.85546875" customWidth="1"/>
    <col min="6407" max="6407" width="35.28515625" bestFit="1" customWidth="1"/>
    <col min="6408" max="6408" width="22.7109375" customWidth="1"/>
    <col min="6409" max="6409" width="13.28515625" customWidth="1"/>
    <col min="6410" max="6410" width="28.140625" bestFit="1" customWidth="1"/>
    <col min="6411" max="6411" width="18.140625" customWidth="1"/>
    <col min="6412" max="6412" width="15" customWidth="1"/>
    <col min="6413" max="6414" width="15.28515625" customWidth="1"/>
    <col min="6415" max="6415" width="15" customWidth="1"/>
    <col min="6416" max="6416" width="15.140625" customWidth="1"/>
    <col min="6417" max="6417" width="22.85546875" customWidth="1"/>
    <col min="6418" max="6418" width="14.7109375" customWidth="1"/>
    <col min="6657" max="6657" width="4.7109375" bestFit="1" customWidth="1"/>
    <col min="6658" max="6658" width="8.85546875" bestFit="1" customWidth="1"/>
    <col min="6659" max="6659" width="10" bestFit="1" customWidth="1"/>
    <col min="6660" max="6660" width="9.7109375" bestFit="1" customWidth="1"/>
    <col min="6661" max="6661" width="59.7109375" bestFit="1" customWidth="1"/>
    <col min="6662" max="6662" width="59.85546875" customWidth="1"/>
    <col min="6663" max="6663" width="35.28515625" bestFit="1" customWidth="1"/>
    <col min="6664" max="6664" width="22.7109375" customWidth="1"/>
    <col min="6665" max="6665" width="13.28515625" customWidth="1"/>
    <col min="6666" max="6666" width="28.140625" bestFit="1" customWidth="1"/>
    <col min="6667" max="6667" width="18.140625" customWidth="1"/>
    <col min="6668" max="6668" width="15" customWidth="1"/>
    <col min="6669" max="6670" width="15.28515625" customWidth="1"/>
    <col min="6671" max="6671" width="15" customWidth="1"/>
    <col min="6672" max="6672" width="15.140625" customWidth="1"/>
    <col min="6673" max="6673" width="22.85546875" customWidth="1"/>
    <col min="6674" max="6674" width="14.7109375" customWidth="1"/>
    <col min="6913" max="6913" width="4.7109375" bestFit="1" customWidth="1"/>
    <col min="6914" max="6914" width="8.85546875" bestFit="1" customWidth="1"/>
    <col min="6915" max="6915" width="10" bestFit="1" customWidth="1"/>
    <col min="6916" max="6916" width="9.7109375" bestFit="1" customWidth="1"/>
    <col min="6917" max="6917" width="59.7109375" bestFit="1" customWidth="1"/>
    <col min="6918" max="6918" width="59.85546875" customWidth="1"/>
    <col min="6919" max="6919" width="35.28515625" bestFit="1" customWidth="1"/>
    <col min="6920" max="6920" width="22.7109375" customWidth="1"/>
    <col min="6921" max="6921" width="13.28515625" customWidth="1"/>
    <col min="6922" max="6922" width="28.140625" bestFit="1" customWidth="1"/>
    <col min="6923" max="6923" width="18.140625" customWidth="1"/>
    <col min="6924" max="6924" width="15" customWidth="1"/>
    <col min="6925" max="6926" width="15.28515625" customWidth="1"/>
    <col min="6927" max="6927" width="15" customWidth="1"/>
    <col min="6928" max="6928" width="15.140625" customWidth="1"/>
    <col min="6929" max="6929" width="22.85546875" customWidth="1"/>
    <col min="6930" max="6930" width="14.7109375" customWidth="1"/>
    <col min="7169" max="7169" width="4.7109375" bestFit="1" customWidth="1"/>
    <col min="7170" max="7170" width="8.85546875" bestFit="1" customWidth="1"/>
    <col min="7171" max="7171" width="10" bestFit="1" customWidth="1"/>
    <col min="7172" max="7172" width="9.7109375" bestFit="1" customWidth="1"/>
    <col min="7173" max="7173" width="59.7109375" bestFit="1" customWidth="1"/>
    <col min="7174" max="7174" width="59.85546875" customWidth="1"/>
    <col min="7175" max="7175" width="35.28515625" bestFit="1" customWidth="1"/>
    <col min="7176" max="7176" width="22.7109375" customWidth="1"/>
    <col min="7177" max="7177" width="13.28515625" customWidth="1"/>
    <col min="7178" max="7178" width="28.140625" bestFit="1" customWidth="1"/>
    <col min="7179" max="7179" width="18.140625" customWidth="1"/>
    <col min="7180" max="7180" width="15" customWidth="1"/>
    <col min="7181" max="7182" width="15.28515625" customWidth="1"/>
    <col min="7183" max="7183" width="15" customWidth="1"/>
    <col min="7184" max="7184" width="15.140625" customWidth="1"/>
    <col min="7185" max="7185" width="22.85546875" customWidth="1"/>
    <col min="7186" max="7186" width="14.7109375" customWidth="1"/>
    <col min="7425" max="7425" width="4.7109375" bestFit="1" customWidth="1"/>
    <col min="7426" max="7426" width="8.85546875" bestFit="1" customWidth="1"/>
    <col min="7427" max="7427" width="10" bestFit="1" customWidth="1"/>
    <col min="7428" max="7428" width="9.7109375" bestFit="1" customWidth="1"/>
    <col min="7429" max="7429" width="59.7109375" bestFit="1" customWidth="1"/>
    <col min="7430" max="7430" width="59.85546875" customWidth="1"/>
    <col min="7431" max="7431" width="35.28515625" bestFit="1" customWidth="1"/>
    <col min="7432" max="7432" width="22.7109375" customWidth="1"/>
    <col min="7433" max="7433" width="13.28515625" customWidth="1"/>
    <col min="7434" max="7434" width="28.140625" bestFit="1" customWidth="1"/>
    <col min="7435" max="7435" width="18.140625" customWidth="1"/>
    <col min="7436" max="7436" width="15" customWidth="1"/>
    <col min="7437" max="7438" width="15.28515625" customWidth="1"/>
    <col min="7439" max="7439" width="15" customWidth="1"/>
    <col min="7440" max="7440" width="15.140625" customWidth="1"/>
    <col min="7441" max="7441" width="22.85546875" customWidth="1"/>
    <col min="7442" max="7442" width="14.7109375" customWidth="1"/>
    <col min="7681" max="7681" width="4.7109375" bestFit="1" customWidth="1"/>
    <col min="7682" max="7682" width="8.85546875" bestFit="1" customWidth="1"/>
    <col min="7683" max="7683" width="10" bestFit="1" customWidth="1"/>
    <col min="7684" max="7684" width="9.7109375" bestFit="1" customWidth="1"/>
    <col min="7685" max="7685" width="59.7109375" bestFit="1" customWidth="1"/>
    <col min="7686" max="7686" width="59.85546875" customWidth="1"/>
    <col min="7687" max="7687" width="35.28515625" bestFit="1" customWidth="1"/>
    <col min="7688" max="7688" width="22.7109375" customWidth="1"/>
    <col min="7689" max="7689" width="13.28515625" customWidth="1"/>
    <col min="7690" max="7690" width="28.140625" bestFit="1" customWidth="1"/>
    <col min="7691" max="7691" width="18.140625" customWidth="1"/>
    <col min="7692" max="7692" width="15" customWidth="1"/>
    <col min="7693" max="7694" width="15.28515625" customWidth="1"/>
    <col min="7695" max="7695" width="15" customWidth="1"/>
    <col min="7696" max="7696" width="15.140625" customWidth="1"/>
    <col min="7697" max="7697" width="22.85546875" customWidth="1"/>
    <col min="7698" max="7698" width="14.7109375" customWidth="1"/>
    <col min="7937" max="7937" width="4.7109375" bestFit="1" customWidth="1"/>
    <col min="7938" max="7938" width="8.85546875" bestFit="1" customWidth="1"/>
    <col min="7939" max="7939" width="10" bestFit="1" customWidth="1"/>
    <col min="7940" max="7940" width="9.7109375" bestFit="1" customWidth="1"/>
    <col min="7941" max="7941" width="59.7109375" bestFit="1" customWidth="1"/>
    <col min="7942" max="7942" width="59.85546875" customWidth="1"/>
    <col min="7943" max="7943" width="35.28515625" bestFit="1" customWidth="1"/>
    <col min="7944" max="7944" width="22.7109375" customWidth="1"/>
    <col min="7945" max="7945" width="13.28515625" customWidth="1"/>
    <col min="7946" max="7946" width="28.140625" bestFit="1" customWidth="1"/>
    <col min="7947" max="7947" width="18.140625" customWidth="1"/>
    <col min="7948" max="7948" width="15" customWidth="1"/>
    <col min="7949" max="7950" width="15.28515625" customWidth="1"/>
    <col min="7951" max="7951" width="15" customWidth="1"/>
    <col min="7952" max="7952" width="15.140625" customWidth="1"/>
    <col min="7953" max="7953" width="22.85546875" customWidth="1"/>
    <col min="7954" max="7954" width="14.7109375" customWidth="1"/>
    <col min="8193" max="8193" width="4.7109375" bestFit="1" customWidth="1"/>
    <col min="8194" max="8194" width="8.85546875" bestFit="1" customWidth="1"/>
    <col min="8195" max="8195" width="10" bestFit="1" customWidth="1"/>
    <col min="8196" max="8196" width="9.7109375" bestFit="1" customWidth="1"/>
    <col min="8197" max="8197" width="59.7109375" bestFit="1" customWidth="1"/>
    <col min="8198" max="8198" width="59.85546875" customWidth="1"/>
    <col min="8199" max="8199" width="35.28515625" bestFit="1" customWidth="1"/>
    <col min="8200" max="8200" width="22.7109375" customWidth="1"/>
    <col min="8201" max="8201" width="13.28515625" customWidth="1"/>
    <col min="8202" max="8202" width="28.140625" bestFit="1" customWidth="1"/>
    <col min="8203" max="8203" width="18.140625" customWidth="1"/>
    <col min="8204" max="8204" width="15" customWidth="1"/>
    <col min="8205" max="8206" width="15.28515625" customWidth="1"/>
    <col min="8207" max="8207" width="15" customWidth="1"/>
    <col min="8208" max="8208" width="15.140625" customWidth="1"/>
    <col min="8209" max="8209" width="22.85546875" customWidth="1"/>
    <col min="8210" max="8210" width="14.7109375" customWidth="1"/>
    <col min="8449" max="8449" width="4.7109375" bestFit="1" customWidth="1"/>
    <col min="8450" max="8450" width="8.85546875" bestFit="1" customWidth="1"/>
    <col min="8451" max="8451" width="10" bestFit="1" customWidth="1"/>
    <col min="8452" max="8452" width="9.7109375" bestFit="1" customWidth="1"/>
    <col min="8453" max="8453" width="59.7109375" bestFit="1" customWidth="1"/>
    <col min="8454" max="8454" width="59.85546875" customWidth="1"/>
    <col min="8455" max="8455" width="35.28515625" bestFit="1" customWidth="1"/>
    <col min="8456" max="8456" width="22.7109375" customWidth="1"/>
    <col min="8457" max="8457" width="13.28515625" customWidth="1"/>
    <col min="8458" max="8458" width="28.140625" bestFit="1" customWidth="1"/>
    <col min="8459" max="8459" width="18.140625" customWidth="1"/>
    <col min="8460" max="8460" width="15" customWidth="1"/>
    <col min="8461" max="8462" width="15.28515625" customWidth="1"/>
    <col min="8463" max="8463" width="15" customWidth="1"/>
    <col min="8464" max="8464" width="15.140625" customWidth="1"/>
    <col min="8465" max="8465" width="22.85546875" customWidth="1"/>
    <col min="8466" max="8466" width="14.7109375" customWidth="1"/>
    <col min="8705" max="8705" width="4.7109375" bestFit="1" customWidth="1"/>
    <col min="8706" max="8706" width="8.85546875" bestFit="1" customWidth="1"/>
    <col min="8707" max="8707" width="10" bestFit="1" customWidth="1"/>
    <col min="8708" max="8708" width="9.7109375" bestFit="1" customWidth="1"/>
    <col min="8709" max="8709" width="59.7109375" bestFit="1" customWidth="1"/>
    <col min="8710" max="8710" width="59.85546875" customWidth="1"/>
    <col min="8711" max="8711" width="35.28515625" bestFit="1" customWidth="1"/>
    <col min="8712" max="8712" width="22.7109375" customWidth="1"/>
    <col min="8713" max="8713" width="13.28515625" customWidth="1"/>
    <col min="8714" max="8714" width="28.140625" bestFit="1" customWidth="1"/>
    <col min="8715" max="8715" width="18.140625" customWidth="1"/>
    <col min="8716" max="8716" width="15" customWidth="1"/>
    <col min="8717" max="8718" width="15.28515625" customWidth="1"/>
    <col min="8719" max="8719" width="15" customWidth="1"/>
    <col min="8720" max="8720" width="15.140625" customWidth="1"/>
    <col min="8721" max="8721" width="22.85546875" customWidth="1"/>
    <col min="8722" max="8722" width="14.7109375" customWidth="1"/>
    <col min="8961" max="8961" width="4.7109375" bestFit="1" customWidth="1"/>
    <col min="8962" max="8962" width="8.85546875" bestFit="1" customWidth="1"/>
    <col min="8963" max="8963" width="10" bestFit="1" customWidth="1"/>
    <col min="8964" max="8964" width="9.7109375" bestFit="1" customWidth="1"/>
    <col min="8965" max="8965" width="59.7109375" bestFit="1" customWidth="1"/>
    <col min="8966" max="8966" width="59.85546875" customWidth="1"/>
    <col min="8967" max="8967" width="35.28515625" bestFit="1" customWidth="1"/>
    <col min="8968" max="8968" width="22.7109375" customWidth="1"/>
    <col min="8969" max="8969" width="13.28515625" customWidth="1"/>
    <col min="8970" max="8970" width="28.140625" bestFit="1" customWidth="1"/>
    <col min="8971" max="8971" width="18.140625" customWidth="1"/>
    <col min="8972" max="8972" width="15" customWidth="1"/>
    <col min="8973" max="8974" width="15.28515625" customWidth="1"/>
    <col min="8975" max="8975" width="15" customWidth="1"/>
    <col min="8976" max="8976" width="15.140625" customWidth="1"/>
    <col min="8977" max="8977" width="22.85546875" customWidth="1"/>
    <col min="8978" max="8978" width="14.7109375" customWidth="1"/>
    <col min="9217" max="9217" width="4.7109375" bestFit="1" customWidth="1"/>
    <col min="9218" max="9218" width="8.85546875" bestFit="1" customWidth="1"/>
    <col min="9219" max="9219" width="10" bestFit="1" customWidth="1"/>
    <col min="9220" max="9220" width="9.7109375" bestFit="1" customWidth="1"/>
    <col min="9221" max="9221" width="59.7109375" bestFit="1" customWidth="1"/>
    <col min="9222" max="9222" width="59.85546875" customWidth="1"/>
    <col min="9223" max="9223" width="35.28515625" bestFit="1" customWidth="1"/>
    <col min="9224" max="9224" width="22.7109375" customWidth="1"/>
    <col min="9225" max="9225" width="13.28515625" customWidth="1"/>
    <col min="9226" max="9226" width="28.140625" bestFit="1" customWidth="1"/>
    <col min="9227" max="9227" width="18.140625" customWidth="1"/>
    <col min="9228" max="9228" width="15" customWidth="1"/>
    <col min="9229" max="9230" width="15.28515625" customWidth="1"/>
    <col min="9231" max="9231" width="15" customWidth="1"/>
    <col min="9232" max="9232" width="15.140625" customWidth="1"/>
    <col min="9233" max="9233" width="22.85546875" customWidth="1"/>
    <col min="9234" max="9234" width="14.7109375" customWidth="1"/>
    <col min="9473" max="9473" width="4.7109375" bestFit="1" customWidth="1"/>
    <col min="9474" max="9474" width="8.85546875" bestFit="1" customWidth="1"/>
    <col min="9475" max="9475" width="10" bestFit="1" customWidth="1"/>
    <col min="9476" max="9476" width="9.7109375" bestFit="1" customWidth="1"/>
    <col min="9477" max="9477" width="59.7109375" bestFit="1" customWidth="1"/>
    <col min="9478" max="9478" width="59.85546875" customWidth="1"/>
    <col min="9479" max="9479" width="35.28515625" bestFit="1" customWidth="1"/>
    <col min="9480" max="9480" width="22.7109375" customWidth="1"/>
    <col min="9481" max="9481" width="13.28515625" customWidth="1"/>
    <col min="9482" max="9482" width="28.140625" bestFit="1" customWidth="1"/>
    <col min="9483" max="9483" width="18.140625" customWidth="1"/>
    <col min="9484" max="9484" width="15" customWidth="1"/>
    <col min="9485" max="9486" width="15.28515625" customWidth="1"/>
    <col min="9487" max="9487" width="15" customWidth="1"/>
    <col min="9488" max="9488" width="15.140625" customWidth="1"/>
    <col min="9489" max="9489" width="22.85546875" customWidth="1"/>
    <col min="9490" max="9490" width="14.7109375" customWidth="1"/>
    <col min="9729" max="9729" width="4.7109375" bestFit="1" customWidth="1"/>
    <col min="9730" max="9730" width="8.85546875" bestFit="1" customWidth="1"/>
    <col min="9731" max="9731" width="10" bestFit="1" customWidth="1"/>
    <col min="9732" max="9732" width="9.7109375" bestFit="1" customWidth="1"/>
    <col min="9733" max="9733" width="59.7109375" bestFit="1" customWidth="1"/>
    <col min="9734" max="9734" width="59.85546875" customWidth="1"/>
    <col min="9735" max="9735" width="35.28515625" bestFit="1" customWidth="1"/>
    <col min="9736" max="9736" width="22.7109375" customWidth="1"/>
    <col min="9737" max="9737" width="13.28515625" customWidth="1"/>
    <col min="9738" max="9738" width="28.140625" bestFit="1" customWidth="1"/>
    <col min="9739" max="9739" width="18.140625" customWidth="1"/>
    <col min="9740" max="9740" width="15" customWidth="1"/>
    <col min="9741" max="9742" width="15.28515625" customWidth="1"/>
    <col min="9743" max="9743" width="15" customWidth="1"/>
    <col min="9744" max="9744" width="15.140625" customWidth="1"/>
    <col min="9745" max="9745" width="22.85546875" customWidth="1"/>
    <col min="9746" max="9746" width="14.7109375" customWidth="1"/>
    <col min="9985" max="9985" width="4.7109375" bestFit="1" customWidth="1"/>
    <col min="9986" max="9986" width="8.85546875" bestFit="1" customWidth="1"/>
    <col min="9987" max="9987" width="10" bestFit="1" customWidth="1"/>
    <col min="9988" max="9988" width="9.7109375" bestFit="1" customWidth="1"/>
    <col min="9989" max="9989" width="59.7109375" bestFit="1" customWidth="1"/>
    <col min="9990" max="9990" width="59.85546875" customWidth="1"/>
    <col min="9991" max="9991" width="35.28515625" bestFit="1" customWidth="1"/>
    <col min="9992" max="9992" width="22.7109375" customWidth="1"/>
    <col min="9993" max="9993" width="13.28515625" customWidth="1"/>
    <col min="9994" max="9994" width="28.140625" bestFit="1" customWidth="1"/>
    <col min="9995" max="9995" width="18.140625" customWidth="1"/>
    <col min="9996" max="9996" width="15" customWidth="1"/>
    <col min="9997" max="9998" width="15.28515625" customWidth="1"/>
    <col min="9999" max="9999" width="15" customWidth="1"/>
    <col min="10000" max="10000" width="15.140625" customWidth="1"/>
    <col min="10001" max="10001" width="22.85546875" customWidth="1"/>
    <col min="10002" max="10002" width="14.7109375" customWidth="1"/>
    <col min="10241" max="10241" width="4.7109375" bestFit="1" customWidth="1"/>
    <col min="10242" max="10242" width="8.85546875" bestFit="1" customWidth="1"/>
    <col min="10243" max="10243" width="10" bestFit="1" customWidth="1"/>
    <col min="10244" max="10244" width="9.7109375" bestFit="1" customWidth="1"/>
    <col min="10245" max="10245" width="59.7109375" bestFit="1" customWidth="1"/>
    <col min="10246" max="10246" width="59.85546875" customWidth="1"/>
    <col min="10247" max="10247" width="35.28515625" bestFit="1" customWidth="1"/>
    <col min="10248" max="10248" width="22.7109375" customWidth="1"/>
    <col min="10249" max="10249" width="13.28515625" customWidth="1"/>
    <col min="10250" max="10250" width="28.140625" bestFit="1" customWidth="1"/>
    <col min="10251" max="10251" width="18.140625" customWidth="1"/>
    <col min="10252" max="10252" width="15" customWidth="1"/>
    <col min="10253" max="10254" width="15.28515625" customWidth="1"/>
    <col min="10255" max="10255" width="15" customWidth="1"/>
    <col min="10256" max="10256" width="15.140625" customWidth="1"/>
    <col min="10257" max="10257" width="22.85546875" customWidth="1"/>
    <col min="10258" max="10258" width="14.7109375" customWidth="1"/>
    <col min="10497" max="10497" width="4.7109375" bestFit="1" customWidth="1"/>
    <col min="10498" max="10498" width="8.85546875" bestFit="1" customWidth="1"/>
    <col min="10499" max="10499" width="10" bestFit="1" customWidth="1"/>
    <col min="10500" max="10500" width="9.7109375" bestFit="1" customWidth="1"/>
    <col min="10501" max="10501" width="59.7109375" bestFit="1" customWidth="1"/>
    <col min="10502" max="10502" width="59.85546875" customWidth="1"/>
    <col min="10503" max="10503" width="35.28515625" bestFit="1" customWidth="1"/>
    <col min="10504" max="10504" width="22.7109375" customWidth="1"/>
    <col min="10505" max="10505" width="13.28515625" customWidth="1"/>
    <col min="10506" max="10506" width="28.140625" bestFit="1" customWidth="1"/>
    <col min="10507" max="10507" width="18.140625" customWidth="1"/>
    <col min="10508" max="10508" width="15" customWidth="1"/>
    <col min="10509" max="10510" width="15.28515625" customWidth="1"/>
    <col min="10511" max="10511" width="15" customWidth="1"/>
    <col min="10512" max="10512" width="15.140625" customWidth="1"/>
    <col min="10513" max="10513" width="22.85546875" customWidth="1"/>
    <col min="10514" max="10514" width="14.7109375" customWidth="1"/>
    <col min="10753" max="10753" width="4.7109375" bestFit="1" customWidth="1"/>
    <col min="10754" max="10754" width="8.85546875" bestFit="1" customWidth="1"/>
    <col min="10755" max="10755" width="10" bestFit="1" customWidth="1"/>
    <col min="10756" max="10756" width="9.7109375" bestFit="1" customWidth="1"/>
    <col min="10757" max="10757" width="59.7109375" bestFit="1" customWidth="1"/>
    <col min="10758" max="10758" width="59.85546875" customWidth="1"/>
    <col min="10759" max="10759" width="35.28515625" bestFit="1" customWidth="1"/>
    <col min="10760" max="10760" width="22.7109375" customWidth="1"/>
    <col min="10761" max="10761" width="13.28515625" customWidth="1"/>
    <col min="10762" max="10762" width="28.140625" bestFit="1" customWidth="1"/>
    <col min="10763" max="10763" width="18.140625" customWidth="1"/>
    <col min="10764" max="10764" width="15" customWidth="1"/>
    <col min="10765" max="10766" width="15.28515625" customWidth="1"/>
    <col min="10767" max="10767" width="15" customWidth="1"/>
    <col min="10768" max="10768" width="15.140625" customWidth="1"/>
    <col min="10769" max="10769" width="22.85546875" customWidth="1"/>
    <col min="10770" max="10770" width="14.7109375" customWidth="1"/>
    <col min="11009" max="11009" width="4.7109375" bestFit="1" customWidth="1"/>
    <col min="11010" max="11010" width="8.85546875" bestFit="1" customWidth="1"/>
    <col min="11011" max="11011" width="10" bestFit="1" customWidth="1"/>
    <col min="11012" max="11012" width="9.7109375" bestFit="1" customWidth="1"/>
    <col min="11013" max="11013" width="59.7109375" bestFit="1" customWidth="1"/>
    <col min="11014" max="11014" width="59.85546875" customWidth="1"/>
    <col min="11015" max="11015" width="35.28515625" bestFit="1" customWidth="1"/>
    <col min="11016" max="11016" width="22.7109375" customWidth="1"/>
    <col min="11017" max="11017" width="13.28515625" customWidth="1"/>
    <col min="11018" max="11018" width="28.140625" bestFit="1" customWidth="1"/>
    <col min="11019" max="11019" width="18.140625" customWidth="1"/>
    <col min="11020" max="11020" width="15" customWidth="1"/>
    <col min="11021" max="11022" width="15.28515625" customWidth="1"/>
    <col min="11023" max="11023" width="15" customWidth="1"/>
    <col min="11024" max="11024" width="15.140625" customWidth="1"/>
    <col min="11025" max="11025" width="22.85546875" customWidth="1"/>
    <col min="11026" max="11026" width="14.7109375" customWidth="1"/>
    <col min="11265" max="11265" width="4.7109375" bestFit="1" customWidth="1"/>
    <col min="11266" max="11266" width="8.85546875" bestFit="1" customWidth="1"/>
    <col min="11267" max="11267" width="10" bestFit="1" customWidth="1"/>
    <col min="11268" max="11268" width="9.7109375" bestFit="1" customWidth="1"/>
    <col min="11269" max="11269" width="59.7109375" bestFit="1" customWidth="1"/>
    <col min="11270" max="11270" width="59.85546875" customWidth="1"/>
    <col min="11271" max="11271" width="35.28515625" bestFit="1" customWidth="1"/>
    <col min="11272" max="11272" width="22.7109375" customWidth="1"/>
    <col min="11273" max="11273" width="13.28515625" customWidth="1"/>
    <col min="11274" max="11274" width="28.140625" bestFit="1" customWidth="1"/>
    <col min="11275" max="11275" width="18.140625" customWidth="1"/>
    <col min="11276" max="11276" width="15" customWidth="1"/>
    <col min="11277" max="11278" width="15.28515625" customWidth="1"/>
    <col min="11279" max="11279" width="15" customWidth="1"/>
    <col min="11280" max="11280" width="15.140625" customWidth="1"/>
    <col min="11281" max="11281" width="22.85546875" customWidth="1"/>
    <col min="11282" max="11282" width="14.7109375" customWidth="1"/>
    <col min="11521" max="11521" width="4.7109375" bestFit="1" customWidth="1"/>
    <col min="11522" max="11522" width="8.85546875" bestFit="1" customWidth="1"/>
    <col min="11523" max="11523" width="10" bestFit="1" customWidth="1"/>
    <col min="11524" max="11524" width="9.7109375" bestFit="1" customWidth="1"/>
    <col min="11525" max="11525" width="59.7109375" bestFit="1" customWidth="1"/>
    <col min="11526" max="11526" width="59.85546875" customWidth="1"/>
    <col min="11527" max="11527" width="35.28515625" bestFit="1" customWidth="1"/>
    <col min="11528" max="11528" width="22.7109375" customWidth="1"/>
    <col min="11529" max="11529" width="13.28515625" customWidth="1"/>
    <col min="11530" max="11530" width="28.140625" bestFit="1" customWidth="1"/>
    <col min="11531" max="11531" width="18.140625" customWidth="1"/>
    <col min="11532" max="11532" width="15" customWidth="1"/>
    <col min="11533" max="11534" width="15.28515625" customWidth="1"/>
    <col min="11535" max="11535" width="15" customWidth="1"/>
    <col min="11536" max="11536" width="15.140625" customWidth="1"/>
    <col min="11537" max="11537" width="22.85546875" customWidth="1"/>
    <col min="11538" max="11538" width="14.7109375" customWidth="1"/>
    <col min="11777" max="11777" width="4.7109375" bestFit="1" customWidth="1"/>
    <col min="11778" max="11778" width="8.85546875" bestFit="1" customWidth="1"/>
    <col min="11779" max="11779" width="10" bestFit="1" customWidth="1"/>
    <col min="11780" max="11780" width="9.7109375" bestFit="1" customWidth="1"/>
    <col min="11781" max="11781" width="59.7109375" bestFit="1" customWidth="1"/>
    <col min="11782" max="11782" width="59.85546875" customWidth="1"/>
    <col min="11783" max="11783" width="35.28515625" bestFit="1" customWidth="1"/>
    <col min="11784" max="11784" width="22.7109375" customWidth="1"/>
    <col min="11785" max="11785" width="13.28515625" customWidth="1"/>
    <col min="11786" max="11786" width="28.140625" bestFit="1" customWidth="1"/>
    <col min="11787" max="11787" width="18.140625" customWidth="1"/>
    <col min="11788" max="11788" width="15" customWidth="1"/>
    <col min="11789" max="11790" width="15.28515625" customWidth="1"/>
    <col min="11791" max="11791" width="15" customWidth="1"/>
    <col min="11792" max="11792" width="15.140625" customWidth="1"/>
    <col min="11793" max="11793" width="22.85546875" customWidth="1"/>
    <col min="11794" max="11794" width="14.7109375" customWidth="1"/>
    <col min="12033" max="12033" width="4.7109375" bestFit="1" customWidth="1"/>
    <col min="12034" max="12034" width="8.85546875" bestFit="1" customWidth="1"/>
    <col min="12035" max="12035" width="10" bestFit="1" customWidth="1"/>
    <col min="12036" max="12036" width="9.7109375" bestFit="1" customWidth="1"/>
    <col min="12037" max="12037" width="59.7109375" bestFit="1" customWidth="1"/>
    <col min="12038" max="12038" width="59.85546875" customWidth="1"/>
    <col min="12039" max="12039" width="35.28515625" bestFit="1" customWidth="1"/>
    <col min="12040" max="12040" width="22.7109375" customWidth="1"/>
    <col min="12041" max="12041" width="13.28515625" customWidth="1"/>
    <col min="12042" max="12042" width="28.140625" bestFit="1" customWidth="1"/>
    <col min="12043" max="12043" width="18.140625" customWidth="1"/>
    <col min="12044" max="12044" width="15" customWidth="1"/>
    <col min="12045" max="12046" width="15.28515625" customWidth="1"/>
    <col min="12047" max="12047" width="15" customWidth="1"/>
    <col min="12048" max="12048" width="15.140625" customWidth="1"/>
    <col min="12049" max="12049" width="22.85546875" customWidth="1"/>
    <col min="12050" max="12050" width="14.7109375" customWidth="1"/>
    <col min="12289" max="12289" width="4.7109375" bestFit="1" customWidth="1"/>
    <col min="12290" max="12290" width="8.85546875" bestFit="1" customWidth="1"/>
    <col min="12291" max="12291" width="10" bestFit="1" customWidth="1"/>
    <col min="12292" max="12292" width="9.7109375" bestFit="1" customWidth="1"/>
    <col min="12293" max="12293" width="59.7109375" bestFit="1" customWidth="1"/>
    <col min="12294" max="12294" width="59.85546875" customWidth="1"/>
    <col min="12295" max="12295" width="35.28515625" bestFit="1" customWidth="1"/>
    <col min="12296" max="12296" width="22.7109375" customWidth="1"/>
    <col min="12297" max="12297" width="13.28515625" customWidth="1"/>
    <col min="12298" max="12298" width="28.140625" bestFit="1" customWidth="1"/>
    <col min="12299" max="12299" width="18.140625" customWidth="1"/>
    <col min="12300" max="12300" width="15" customWidth="1"/>
    <col min="12301" max="12302" width="15.28515625" customWidth="1"/>
    <col min="12303" max="12303" width="15" customWidth="1"/>
    <col min="12304" max="12304" width="15.140625" customWidth="1"/>
    <col min="12305" max="12305" width="22.85546875" customWidth="1"/>
    <col min="12306" max="12306" width="14.7109375" customWidth="1"/>
    <col min="12545" max="12545" width="4.7109375" bestFit="1" customWidth="1"/>
    <col min="12546" max="12546" width="8.85546875" bestFit="1" customWidth="1"/>
    <col min="12547" max="12547" width="10" bestFit="1" customWidth="1"/>
    <col min="12548" max="12548" width="9.7109375" bestFit="1" customWidth="1"/>
    <col min="12549" max="12549" width="59.7109375" bestFit="1" customWidth="1"/>
    <col min="12550" max="12550" width="59.85546875" customWidth="1"/>
    <col min="12551" max="12551" width="35.28515625" bestFit="1" customWidth="1"/>
    <col min="12552" max="12552" width="22.7109375" customWidth="1"/>
    <col min="12553" max="12553" width="13.28515625" customWidth="1"/>
    <col min="12554" max="12554" width="28.140625" bestFit="1" customWidth="1"/>
    <col min="12555" max="12555" width="18.140625" customWidth="1"/>
    <col min="12556" max="12556" width="15" customWidth="1"/>
    <col min="12557" max="12558" width="15.28515625" customWidth="1"/>
    <col min="12559" max="12559" width="15" customWidth="1"/>
    <col min="12560" max="12560" width="15.140625" customWidth="1"/>
    <col min="12561" max="12561" width="22.85546875" customWidth="1"/>
    <col min="12562" max="12562" width="14.7109375" customWidth="1"/>
    <col min="12801" max="12801" width="4.7109375" bestFit="1" customWidth="1"/>
    <col min="12802" max="12802" width="8.85546875" bestFit="1" customWidth="1"/>
    <col min="12803" max="12803" width="10" bestFit="1" customWidth="1"/>
    <col min="12804" max="12804" width="9.7109375" bestFit="1" customWidth="1"/>
    <col min="12805" max="12805" width="59.7109375" bestFit="1" customWidth="1"/>
    <col min="12806" max="12806" width="59.85546875" customWidth="1"/>
    <col min="12807" max="12807" width="35.28515625" bestFit="1" customWidth="1"/>
    <col min="12808" max="12808" width="22.7109375" customWidth="1"/>
    <col min="12809" max="12809" width="13.28515625" customWidth="1"/>
    <col min="12810" max="12810" width="28.140625" bestFit="1" customWidth="1"/>
    <col min="12811" max="12811" width="18.140625" customWidth="1"/>
    <col min="12812" max="12812" width="15" customWidth="1"/>
    <col min="12813" max="12814" width="15.28515625" customWidth="1"/>
    <col min="12815" max="12815" width="15" customWidth="1"/>
    <col min="12816" max="12816" width="15.140625" customWidth="1"/>
    <col min="12817" max="12817" width="22.85546875" customWidth="1"/>
    <col min="12818" max="12818" width="14.7109375" customWidth="1"/>
    <col min="13057" max="13057" width="4.7109375" bestFit="1" customWidth="1"/>
    <col min="13058" max="13058" width="8.85546875" bestFit="1" customWidth="1"/>
    <col min="13059" max="13059" width="10" bestFit="1" customWidth="1"/>
    <col min="13060" max="13060" width="9.7109375" bestFit="1" customWidth="1"/>
    <col min="13061" max="13061" width="59.7109375" bestFit="1" customWidth="1"/>
    <col min="13062" max="13062" width="59.85546875" customWidth="1"/>
    <col min="13063" max="13063" width="35.28515625" bestFit="1" customWidth="1"/>
    <col min="13064" max="13064" width="22.7109375" customWidth="1"/>
    <col min="13065" max="13065" width="13.28515625" customWidth="1"/>
    <col min="13066" max="13066" width="28.140625" bestFit="1" customWidth="1"/>
    <col min="13067" max="13067" width="18.140625" customWidth="1"/>
    <col min="13068" max="13068" width="15" customWidth="1"/>
    <col min="13069" max="13070" width="15.28515625" customWidth="1"/>
    <col min="13071" max="13071" width="15" customWidth="1"/>
    <col min="13072" max="13072" width="15.140625" customWidth="1"/>
    <col min="13073" max="13073" width="22.85546875" customWidth="1"/>
    <col min="13074" max="13074" width="14.7109375" customWidth="1"/>
    <col min="13313" max="13313" width="4.7109375" bestFit="1" customWidth="1"/>
    <col min="13314" max="13314" width="8.85546875" bestFit="1" customWidth="1"/>
    <col min="13315" max="13315" width="10" bestFit="1" customWidth="1"/>
    <col min="13316" max="13316" width="9.7109375" bestFit="1" customWidth="1"/>
    <col min="13317" max="13317" width="59.7109375" bestFit="1" customWidth="1"/>
    <col min="13318" max="13318" width="59.85546875" customWidth="1"/>
    <col min="13319" max="13319" width="35.28515625" bestFit="1" customWidth="1"/>
    <col min="13320" max="13320" width="22.7109375" customWidth="1"/>
    <col min="13321" max="13321" width="13.28515625" customWidth="1"/>
    <col min="13322" max="13322" width="28.140625" bestFit="1" customWidth="1"/>
    <col min="13323" max="13323" width="18.140625" customWidth="1"/>
    <col min="13324" max="13324" width="15" customWidth="1"/>
    <col min="13325" max="13326" width="15.28515625" customWidth="1"/>
    <col min="13327" max="13327" width="15" customWidth="1"/>
    <col min="13328" max="13328" width="15.140625" customWidth="1"/>
    <col min="13329" max="13329" width="22.85546875" customWidth="1"/>
    <col min="13330" max="13330" width="14.7109375" customWidth="1"/>
    <col min="13569" max="13569" width="4.7109375" bestFit="1" customWidth="1"/>
    <col min="13570" max="13570" width="8.85546875" bestFit="1" customWidth="1"/>
    <col min="13571" max="13571" width="10" bestFit="1" customWidth="1"/>
    <col min="13572" max="13572" width="9.7109375" bestFit="1" customWidth="1"/>
    <col min="13573" max="13573" width="59.7109375" bestFit="1" customWidth="1"/>
    <col min="13574" max="13574" width="59.85546875" customWidth="1"/>
    <col min="13575" max="13575" width="35.28515625" bestFit="1" customWidth="1"/>
    <col min="13576" max="13576" width="22.7109375" customWidth="1"/>
    <col min="13577" max="13577" width="13.28515625" customWidth="1"/>
    <col min="13578" max="13578" width="28.140625" bestFit="1" customWidth="1"/>
    <col min="13579" max="13579" width="18.140625" customWidth="1"/>
    <col min="13580" max="13580" width="15" customWidth="1"/>
    <col min="13581" max="13582" width="15.28515625" customWidth="1"/>
    <col min="13583" max="13583" width="15" customWidth="1"/>
    <col min="13584" max="13584" width="15.140625" customWidth="1"/>
    <col min="13585" max="13585" width="22.85546875" customWidth="1"/>
    <col min="13586" max="13586" width="14.7109375" customWidth="1"/>
    <col min="13825" max="13825" width="4.7109375" bestFit="1" customWidth="1"/>
    <col min="13826" max="13826" width="8.85546875" bestFit="1" customWidth="1"/>
    <col min="13827" max="13827" width="10" bestFit="1" customWidth="1"/>
    <col min="13828" max="13828" width="9.7109375" bestFit="1" customWidth="1"/>
    <col min="13829" max="13829" width="59.7109375" bestFit="1" customWidth="1"/>
    <col min="13830" max="13830" width="59.85546875" customWidth="1"/>
    <col min="13831" max="13831" width="35.28515625" bestFit="1" customWidth="1"/>
    <col min="13832" max="13832" width="22.7109375" customWidth="1"/>
    <col min="13833" max="13833" width="13.28515625" customWidth="1"/>
    <col min="13834" max="13834" width="28.140625" bestFit="1" customWidth="1"/>
    <col min="13835" max="13835" width="18.140625" customWidth="1"/>
    <col min="13836" max="13836" width="15" customWidth="1"/>
    <col min="13837" max="13838" width="15.28515625" customWidth="1"/>
    <col min="13839" max="13839" width="15" customWidth="1"/>
    <col min="13840" max="13840" width="15.140625" customWidth="1"/>
    <col min="13841" max="13841" width="22.85546875" customWidth="1"/>
    <col min="13842" max="13842" width="14.7109375" customWidth="1"/>
    <col min="14081" max="14081" width="4.7109375" bestFit="1" customWidth="1"/>
    <col min="14082" max="14082" width="8.85546875" bestFit="1" customWidth="1"/>
    <col min="14083" max="14083" width="10" bestFit="1" customWidth="1"/>
    <col min="14084" max="14084" width="9.7109375" bestFit="1" customWidth="1"/>
    <col min="14085" max="14085" width="59.7109375" bestFit="1" customWidth="1"/>
    <col min="14086" max="14086" width="59.85546875" customWidth="1"/>
    <col min="14087" max="14087" width="35.28515625" bestFit="1" customWidth="1"/>
    <col min="14088" max="14088" width="22.7109375" customWidth="1"/>
    <col min="14089" max="14089" width="13.28515625" customWidth="1"/>
    <col min="14090" max="14090" width="28.140625" bestFit="1" customWidth="1"/>
    <col min="14091" max="14091" width="18.140625" customWidth="1"/>
    <col min="14092" max="14092" width="15" customWidth="1"/>
    <col min="14093" max="14094" width="15.28515625" customWidth="1"/>
    <col min="14095" max="14095" width="15" customWidth="1"/>
    <col min="14096" max="14096" width="15.140625" customWidth="1"/>
    <col min="14097" max="14097" width="22.85546875" customWidth="1"/>
    <col min="14098" max="14098" width="14.7109375" customWidth="1"/>
    <col min="14337" max="14337" width="4.7109375" bestFit="1" customWidth="1"/>
    <col min="14338" max="14338" width="8.85546875" bestFit="1" customWidth="1"/>
    <col min="14339" max="14339" width="10" bestFit="1" customWidth="1"/>
    <col min="14340" max="14340" width="9.7109375" bestFit="1" customWidth="1"/>
    <col min="14341" max="14341" width="59.7109375" bestFit="1" customWidth="1"/>
    <col min="14342" max="14342" width="59.85546875" customWidth="1"/>
    <col min="14343" max="14343" width="35.28515625" bestFit="1" customWidth="1"/>
    <col min="14344" max="14344" width="22.7109375" customWidth="1"/>
    <col min="14345" max="14345" width="13.28515625" customWidth="1"/>
    <col min="14346" max="14346" width="28.140625" bestFit="1" customWidth="1"/>
    <col min="14347" max="14347" width="18.140625" customWidth="1"/>
    <col min="14348" max="14348" width="15" customWidth="1"/>
    <col min="14349" max="14350" width="15.28515625" customWidth="1"/>
    <col min="14351" max="14351" width="15" customWidth="1"/>
    <col min="14352" max="14352" width="15.140625" customWidth="1"/>
    <col min="14353" max="14353" width="22.85546875" customWidth="1"/>
    <col min="14354" max="14354" width="14.7109375" customWidth="1"/>
    <col min="14593" max="14593" width="4.7109375" bestFit="1" customWidth="1"/>
    <col min="14594" max="14594" width="8.85546875" bestFit="1" customWidth="1"/>
    <col min="14595" max="14595" width="10" bestFit="1" customWidth="1"/>
    <col min="14596" max="14596" width="9.7109375" bestFit="1" customWidth="1"/>
    <col min="14597" max="14597" width="59.7109375" bestFit="1" customWidth="1"/>
    <col min="14598" max="14598" width="59.85546875" customWidth="1"/>
    <col min="14599" max="14599" width="35.28515625" bestFit="1" customWidth="1"/>
    <col min="14600" max="14600" width="22.7109375" customWidth="1"/>
    <col min="14601" max="14601" width="13.28515625" customWidth="1"/>
    <col min="14602" max="14602" width="28.140625" bestFit="1" customWidth="1"/>
    <col min="14603" max="14603" width="18.140625" customWidth="1"/>
    <col min="14604" max="14604" width="15" customWidth="1"/>
    <col min="14605" max="14606" width="15.28515625" customWidth="1"/>
    <col min="14607" max="14607" width="15" customWidth="1"/>
    <col min="14608" max="14608" width="15.140625" customWidth="1"/>
    <col min="14609" max="14609" width="22.85546875" customWidth="1"/>
    <col min="14610" max="14610" width="14.7109375" customWidth="1"/>
    <col min="14849" max="14849" width="4.7109375" bestFit="1" customWidth="1"/>
    <col min="14850" max="14850" width="8.85546875" bestFit="1" customWidth="1"/>
    <col min="14851" max="14851" width="10" bestFit="1" customWidth="1"/>
    <col min="14852" max="14852" width="9.7109375" bestFit="1" customWidth="1"/>
    <col min="14853" max="14853" width="59.7109375" bestFit="1" customWidth="1"/>
    <col min="14854" max="14854" width="59.85546875" customWidth="1"/>
    <col min="14855" max="14855" width="35.28515625" bestFit="1" customWidth="1"/>
    <col min="14856" max="14856" width="22.7109375" customWidth="1"/>
    <col min="14857" max="14857" width="13.28515625" customWidth="1"/>
    <col min="14858" max="14858" width="28.140625" bestFit="1" customWidth="1"/>
    <col min="14859" max="14859" width="18.140625" customWidth="1"/>
    <col min="14860" max="14860" width="15" customWidth="1"/>
    <col min="14861" max="14862" width="15.28515625" customWidth="1"/>
    <col min="14863" max="14863" width="15" customWidth="1"/>
    <col min="14864" max="14864" width="15.140625" customWidth="1"/>
    <col min="14865" max="14865" width="22.85546875" customWidth="1"/>
    <col min="14866" max="14866" width="14.7109375" customWidth="1"/>
    <col min="15105" max="15105" width="4.7109375" bestFit="1" customWidth="1"/>
    <col min="15106" max="15106" width="8.85546875" bestFit="1" customWidth="1"/>
    <col min="15107" max="15107" width="10" bestFit="1" customWidth="1"/>
    <col min="15108" max="15108" width="9.7109375" bestFit="1" customWidth="1"/>
    <col min="15109" max="15109" width="59.7109375" bestFit="1" customWidth="1"/>
    <col min="15110" max="15110" width="59.85546875" customWidth="1"/>
    <col min="15111" max="15111" width="35.28515625" bestFit="1" customWidth="1"/>
    <col min="15112" max="15112" width="22.7109375" customWidth="1"/>
    <col min="15113" max="15113" width="13.28515625" customWidth="1"/>
    <col min="15114" max="15114" width="28.140625" bestFit="1" customWidth="1"/>
    <col min="15115" max="15115" width="18.140625" customWidth="1"/>
    <col min="15116" max="15116" width="15" customWidth="1"/>
    <col min="15117" max="15118" width="15.28515625" customWidth="1"/>
    <col min="15119" max="15119" width="15" customWidth="1"/>
    <col min="15120" max="15120" width="15.140625" customWidth="1"/>
    <col min="15121" max="15121" width="22.85546875" customWidth="1"/>
    <col min="15122" max="15122" width="14.7109375" customWidth="1"/>
    <col min="15361" max="15361" width="4.7109375" bestFit="1" customWidth="1"/>
    <col min="15362" max="15362" width="8.85546875" bestFit="1" customWidth="1"/>
    <col min="15363" max="15363" width="10" bestFit="1" customWidth="1"/>
    <col min="15364" max="15364" width="9.7109375" bestFit="1" customWidth="1"/>
    <col min="15365" max="15365" width="59.7109375" bestFit="1" customWidth="1"/>
    <col min="15366" max="15366" width="59.85546875" customWidth="1"/>
    <col min="15367" max="15367" width="35.28515625" bestFit="1" customWidth="1"/>
    <col min="15368" max="15368" width="22.7109375" customWidth="1"/>
    <col min="15369" max="15369" width="13.28515625" customWidth="1"/>
    <col min="15370" max="15370" width="28.140625" bestFit="1" customWidth="1"/>
    <col min="15371" max="15371" width="18.140625" customWidth="1"/>
    <col min="15372" max="15372" width="15" customWidth="1"/>
    <col min="15373" max="15374" width="15.28515625" customWidth="1"/>
    <col min="15375" max="15375" width="15" customWidth="1"/>
    <col min="15376" max="15376" width="15.140625" customWidth="1"/>
    <col min="15377" max="15377" width="22.85546875" customWidth="1"/>
    <col min="15378" max="15378" width="14.7109375" customWidth="1"/>
    <col min="15617" max="15617" width="4.7109375" bestFit="1" customWidth="1"/>
    <col min="15618" max="15618" width="8.85546875" bestFit="1" customWidth="1"/>
    <col min="15619" max="15619" width="10" bestFit="1" customWidth="1"/>
    <col min="15620" max="15620" width="9.7109375" bestFit="1" customWidth="1"/>
    <col min="15621" max="15621" width="59.7109375" bestFit="1" customWidth="1"/>
    <col min="15622" max="15622" width="59.85546875" customWidth="1"/>
    <col min="15623" max="15623" width="35.28515625" bestFit="1" customWidth="1"/>
    <col min="15624" max="15624" width="22.7109375" customWidth="1"/>
    <col min="15625" max="15625" width="13.28515625" customWidth="1"/>
    <col min="15626" max="15626" width="28.140625" bestFit="1" customWidth="1"/>
    <col min="15627" max="15627" width="18.140625" customWidth="1"/>
    <col min="15628" max="15628" width="15" customWidth="1"/>
    <col min="15629" max="15630" width="15.28515625" customWidth="1"/>
    <col min="15631" max="15631" width="15" customWidth="1"/>
    <col min="15632" max="15632" width="15.140625" customWidth="1"/>
    <col min="15633" max="15633" width="22.85546875" customWidth="1"/>
    <col min="15634" max="15634" width="14.7109375" customWidth="1"/>
    <col min="15873" max="15873" width="4.7109375" bestFit="1" customWidth="1"/>
    <col min="15874" max="15874" width="8.85546875" bestFit="1" customWidth="1"/>
    <col min="15875" max="15875" width="10" bestFit="1" customWidth="1"/>
    <col min="15876" max="15876" width="9.7109375" bestFit="1" customWidth="1"/>
    <col min="15877" max="15877" width="59.7109375" bestFit="1" customWidth="1"/>
    <col min="15878" max="15878" width="59.85546875" customWidth="1"/>
    <col min="15879" max="15879" width="35.28515625" bestFit="1" customWidth="1"/>
    <col min="15880" max="15880" width="22.7109375" customWidth="1"/>
    <col min="15881" max="15881" width="13.28515625" customWidth="1"/>
    <col min="15882" max="15882" width="28.140625" bestFit="1" customWidth="1"/>
    <col min="15883" max="15883" width="18.140625" customWidth="1"/>
    <col min="15884" max="15884" width="15" customWidth="1"/>
    <col min="15885" max="15886" width="15.28515625" customWidth="1"/>
    <col min="15887" max="15887" width="15" customWidth="1"/>
    <col min="15888" max="15888" width="15.140625" customWidth="1"/>
    <col min="15889" max="15889" width="22.85546875" customWidth="1"/>
    <col min="15890" max="15890" width="14.7109375" customWidth="1"/>
    <col min="16129" max="16129" width="4.7109375" bestFit="1" customWidth="1"/>
    <col min="16130" max="16130" width="8.85546875" bestFit="1" customWidth="1"/>
    <col min="16131" max="16131" width="10" bestFit="1" customWidth="1"/>
    <col min="16132" max="16132" width="9.7109375" bestFit="1" customWidth="1"/>
    <col min="16133" max="16133" width="59.7109375" bestFit="1" customWidth="1"/>
    <col min="16134" max="16134" width="59.85546875" customWidth="1"/>
    <col min="16135" max="16135" width="35.28515625" bestFit="1" customWidth="1"/>
    <col min="16136" max="16136" width="22.7109375" customWidth="1"/>
    <col min="16137" max="16137" width="13.28515625" customWidth="1"/>
    <col min="16138" max="16138" width="28.140625" bestFit="1" customWidth="1"/>
    <col min="16139" max="16139" width="18.140625" customWidth="1"/>
    <col min="16140" max="16140" width="15" customWidth="1"/>
    <col min="16141" max="16142" width="15.28515625" customWidth="1"/>
    <col min="16143" max="16143" width="15" customWidth="1"/>
    <col min="16144" max="16144" width="15.140625" customWidth="1"/>
    <col min="16145" max="16145" width="22.85546875" customWidth="1"/>
    <col min="16146" max="16146" width="14.7109375" customWidth="1"/>
  </cols>
  <sheetData>
    <row r="2" spans="1:18" x14ac:dyDescent="0.25">
      <c r="A2" s="1" t="s">
        <v>1241</v>
      </c>
    </row>
    <row r="4" spans="1:18" s="3" customFormat="1" ht="45" customHeight="1" x14ac:dyDescent="0.25">
      <c r="A4" s="285" t="s">
        <v>0</v>
      </c>
      <c r="B4" s="287" t="s">
        <v>1</v>
      </c>
      <c r="C4" s="287" t="s">
        <v>2</v>
      </c>
      <c r="D4" s="287" t="s">
        <v>3</v>
      </c>
      <c r="E4" s="285" t="s">
        <v>4</v>
      </c>
      <c r="F4" s="285" t="s">
        <v>5</v>
      </c>
      <c r="G4" s="285" t="s">
        <v>6</v>
      </c>
      <c r="H4" s="391" t="s">
        <v>7</v>
      </c>
      <c r="I4" s="391"/>
      <c r="J4" s="285" t="s">
        <v>111</v>
      </c>
      <c r="K4" s="248" t="s">
        <v>67</v>
      </c>
      <c r="L4" s="291"/>
      <c r="M4" s="289" t="s">
        <v>103</v>
      </c>
      <c r="N4" s="290"/>
      <c r="O4" s="289" t="s">
        <v>112</v>
      </c>
      <c r="P4" s="290"/>
      <c r="Q4" s="285" t="s">
        <v>8</v>
      </c>
      <c r="R4" s="287" t="s">
        <v>9</v>
      </c>
    </row>
    <row r="5" spans="1:18" s="3" customFormat="1" ht="16.5" customHeight="1" x14ac:dyDescent="0.2">
      <c r="A5" s="286"/>
      <c r="B5" s="288"/>
      <c r="C5" s="288"/>
      <c r="D5" s="288"/>
      <c r="E5" s="286"/>
      <c r="F5" s="286"/>
      <c r="G5" s="286"/>
      <c r="H5" s="20" t="s">
        <v>10</v>
      </c>
      <c r="I5" s="20" t="s">
        <v>11</v>
      </c>
      <c r="J5" s="286"/>
      <c r="K5" s="22">
        <v>2016</v>
      </c>
      <c r="L5" s="22">
        <v>2017</v>
      </c>
      <c r="M5" s="22">
        <v>2016</v>
      </c>
      <c r="N5" s="22">
        <v>2017</v>
      </c>
      <c r="O5" s="22">
        <v>2016</v>
      </c>
      <c r="P5" s="22">
        <v>2017</v>
      </c>
      <c r="Q5" s="286"/>
      <c r="R5" s="288"/>
    </row>
    <row r="6" spans="1:18" s="3" customFormat="1" ht="12.75" x14ac:dyDescent="0.2">
      <c r="A6" s="19" t="s">
        <v>12</v>
      </c>
      <c r="B6" s="20" t="s">
        <v>13</v>
      </c>
      <c r="C6" s="20" t="s">
        <v>14</v>
      </c>
      <c r="D6" s="20" t="s">
        <v>15</v>
      </c>
      <c r="E6" s="19" t="s">
        <v>16</v>
      </c>
      <c r="F6" s="19" t="s">
        <v>17</v>
      </c>
      <c r="G6" s="19" t="s">
        <v>18</v>
      </c>
      <c r="H6" s="20" t="s">
        <v>19</v>
      </c>
      <c r="I6" s="20" t="s">
        <v>20</v>
      </c>
      <c r="J6" s="19" t="s">
        <v>21</v>
      </c>
      <c r="K6" s="22" t="s">
        <v>22</v>
      </c>
      <c r="L6" s="22" t="s">
        <v>23</v>
      </c>
      <c r="M6" s="22" t="s">
        <v>24</v>
      </c>
      <c r="N6" s="22" t="s">
        <v>25</v>
      </c>
      <c r="O6" s="22" t="s">
        <v>26</v>
      </c>
      <c r="P6" s="22" t="s">
        <v>27</v>
      </c>
      <c r="Q6" s="19" t="s">
        <v>28</v>
      </c>
      <c r="R6" s="20" t="s">
        <v>29</v>
      </c>
    </row>
    <row r="7" spans="1:18" s="4" customFormat="1" ht="259.5" customHeight="1" x14ac:dyDescent="0.25">
      <c r="A7" s="92">
        <v>1</v>
      </c>
      <c r="B7" s="92" t="s">
        <v>123</v>
      </c>
      <c r="C7" s="92">
        <v>1.4</v>
      </c>
      <c r="D7" s="92">
        <v>5</v>
      </c>
      <c r="E7" s="93" t="s">
        <v>678</v>
      </c>
      <c r="F7" s="93" t="s">
        <v>1215</v>
      </c>
      <c r="G7" s="93" t="s">
        <v>679</v>
      </c>
      <c r="H7" s="93" t="s">
        <v>140</v>
      </c>
      <c r="I7" s="93">
        <v>180</v>
      </c>
      <c r="J7" s="93" t="s">
        <v>680</v>
      </c>
      <c r="K7" s="93" t="s">
        <v>31</v>
      </c>
      <c r="L7" s="93"/>
      <c r="M7" s="132">
        <v>40500</v>
      </c>
      <c r="N7" s="132"/>
      <c r="O7" s="132">
        <v>40500</v>
      </c>
      <c r="P7" s="132"/>
      <c r="Q7" s="93" t="s">
        <v>681</v>
      </c>
      <c r="R7" s="7" t="s">
        <v>126</v>
      </c>
    </row>
    <row r="8" spans="1:18" s="4" customFormat="1" ht="75" customHeight="1" x14ac:dyDescent="0.25">
      <c r="A8" s="261">
        <v>2</v>
      </c>
      <c r="B8" s="261" t="s">
        <v>228</v>
      </c>
      <c r="C8" s="261" t="s">
        <v>116</v>
      </c>
      <c r="D8" s="261">
        <v>2</v>
      </c>
      <c r="E8" s="254" t="s">
        <v>682</v>
      </c>
      <c r="F8" s="254" t="s">
        <v>683</v>
      </c>
      <c r="G8" s="254" t="s">
        <v>684</v>
      </c>
      <c r="H8" s="254" t="s">
        <v>83</v>
      </c>
      <c r="I8" s="254">
        <v>150</v>
      </c>
      <c r="J8" s="254" t="s">
        <v>685</v>
      </c>
      <c r="K8" s="254" t="s">
        <v>42</v>
      </c>
      <c r="L8" s="254"/>
      <c r="M8" s="387"/>
      <c r="N8" s="387">
        <v>44238.95</v>
      </c>
      <c r="O8" s="387"/>
      <c r="P8" s="387">
        <v>44238.95</v>
      </c>
      <c r="Q8" s="254" t="s">
        <v>681</v>
      </c>
      <c r="R8" s="254" t="s">
        <v>126</v>
      </c>
    </row>
    <row r="9" spans="1:18" s="4" customFormat="1" ht="37.5" customHeight="1" x14ac:dyDescent="0.25">
      <c r="A9" s="262"/>
      <c r="B9" s="262"/>
      <c r="C9" s="262"/>
      <c r="D9" s="262"/>
      <c r="E9" s="256"/>
      <c r="F9" s="256"/>
      <c r="G9" s="256"/>
      <c r="H9" s="256"/>
      <c r="I9" s="256"/>
      <c r="J9" s="256"/>
      <c r="K9" s="256"/>
      <c r="L9" s="256"/>
      <c r="M9" s="389"/>
      <c r="N9" s="389"/>
      <c r="O9" s="389"/>
      <c r="P9" s="389"/>
      <c r="Q9" s="256"/>
      <c r="R9" s="256"/>
    </row>
    <row r="10" spans="1:18" s="4" customFormat="1" x14ac:dyDescent="0.25">
      <c r="A10" s="254">
        <v>3</v>
      </c>
      <c r="B10" s="261">
        <v>1.2</v>
      </c>
      <c r="C10" s="261" t="s">
        <v>116</v>
      </c>
      <c r="D10" s="261">
        <v>2</v>
      </c>
      <c r="E10" s="254" t="s">
        <v>686</v>
      </c>
      <c r="F10" s="254" t="s">
        <v>687</v>
      </c>
      <c r="G10" s="254" t="s">
        <v>688</v>
      </c>
      <c r="H10" s="93" t="s">
        <v>78</v>
      </c>
      <c r="I10" s="93">
        <v>3</v>
      </c>
      <c r="J10" s="254" t="s">
        <v>689</v>
      </c>
      <c r="K10" s="254" t="s">
        <v>42</v>
      </c>
      <c r="L10" s="254"/>
      <c r="M10" s="387">
        <v>67616.7</v>
      </c>
      <c r="N10" s="387"/>
      <c r="O10" s="387">
        <v>67616.7</v>
      </c>
      <c r="P10" s="387"/>
      <c r="Q10" s="254" t="s">
        <v>681</v>
      </c>
      <c r="R10" s="254" t="s">
        <v>126</v>
      </c>
    </row>
    <row r="11" spans="1:18" s="4" customFormat="1" ht="126.75" customHeight="1" x14ac:dyDescent="0.25">
      <c r="A11" s="256"/>
      <c r="B11" s="262"/>
      <c r="C11" s="262"/>
      <c r="D11" s="262"/>
      <c r="E11" s="256"/>
      <c r="F11" s="256"/>
      <c r="G11" s="256"/>
      <c r="H11" s="93" t="s">
        <v>44</v>
      </c>
      <c r="I11" s="93">
        <v>450</v>
      </c>
      <c r="J11" s="256"/>
      <c r="K11" s="256"/>
      <c r="L11" s="256"/>
      <c r="M11" s="389"/>
      <c r="N11" s="389"/>
      <c r="O11" s="389"/>
      <c r="P11" s="389"/>
      <c r="Q11" s="256"/>
      <c r="R11" s="256"/>
    </row>
    <row r="12" spans="1:18" s="4" customFormat="1" ht="150" x14ac:dyDescent="0.25">
      <c r="A12" s="96">
        <v>4</v>
      </c>
      <c r="B12" s="92">
        <v>1.6</v>
      </c>
      <c r="C12" s="92" t="s">
        <v>104</v>
      </c>
      <c r="D12" s="92">
        <v>2</v>
      </c>
      <c r="E12" s="93" t="s">
        <v>690</v>
      </c>
      <c r="F12" s="93" t="s">
        <v>691</v>
      </c>
      <c r="G12" s="93" t="s">
        <v>692</v>
      </c>
      <c r="H12" s="93" t="s">
        <v>693</v>
      </c>
      <c r="I12" s="93">
        <v>50</v>
      </c>
      <c r="J12" s="93" t="s">
        <v>694</v>
      </c>
      <c r="K12" s="93" t="s">
        <v>42</v>
      </c>
      <c r="L12" s="93"/>
      <c r="M12" s="132">
        <v>49327.199999999997</v>
      </c>
      <c r="N12" s="132"/>
      <c r="O12" s="132">
        <v>49327.199999999997</v>
      </c>
      <c r="P12" s="132"/>
      <c r="Q12" s="93" t="s">
        <v>681</v>
      </c>
      <c r="R12" s="7" t="s">
        <v>126</v>
      </c>
    </row>
    <row r="13" spans="1:18" s="4" customFormat="1" x14ac:dyDescent="0.25">
      <c r="A13" s="254">
        <v>5</v>
      </c>
      <c r="B13" s="261">
        <v>1.4</v>
      </c>
      <c r="C13" s="261">
        <v>4</v>
      </c>
      <c r="D13" s="261">
        <v>5</v>
      </c>
      <c r="E13" s="254" t="s">
        <v>695</v>
      </c>
      <c r="F13" s="254" t="s">
        <v>696</v>
      </c>
      <c r="G13" s="254" t="s">
        <v>697</v>
      </c>
      <c r="H13" s="93" t="s">
        <v>78</v>
      </c>
      <c r="I13" s="93">
        <v>2</v>
      </c>
      <c r="J13" s="254" t="s">
        <v>698</v>
      </c>
      <c r="K13" s="254" t="s">
        <v>42</v>
      </c>
      <c r="L13" s="254"/>
      <c r="M13" s="387">
        <v>36708.120000000003</v>
      </c>
      <c r="N13" s="387"/>
      <c r="O13" s="387">
        <v>36708.120000000003</v>
      </c>
      <c r="P13" s="387"/>
      <c r="Q13" s="254" t="s">
        <v>681</v>
      </c>
      <c r="R13" s="254" t="s">
        <v>126</v>
      </c>
    </row>
    <row r="14" spans="1:18" s="4" customFormat="1" ht="30" x14ac:dyDescent="0.25">
      <c r="A14" s="255"/>
      <c r="B14" s="263"/>
      <c r="C14" s="263"/>
      <c r="D14" s="263"/>
      <c r="E14" s="255"/>
      <c r="F14" s="255"/>
      <c r="G14" s="255"/>
      <c r="H14" s="93" t="s">
        <v>77</v>
      </c>
      <c r="I14" s="93">
        <v>120</v>
      </c>
      <c r="J14" s="255"/>
      <c r="K14" s="255"/>
      <c r="L14" s="255"/>
      <c r="M14" s="388"/>
      <c r="N14" s="388"/>
      <c r="O14" s="388"/>
      <c r="P14" s="388"/>
      <c r="Q14" s="255"/>
      <c r="R14" s="255"/>
    </row>
    <row r="15" spans="1:18" s="4" customFormat="1" ht="30" x14ac:dyDescent="0.25">
      <c r="A15" s="256"/>
      <c r="B15" s="262"/>
      <c r="C15" s="262"/>
      <c r="D15" s="262"/>
      <c r="E15" s="256"/>
      <c r="F15" s="256"/>
      <c r="G15" s="256"/>
      <c r="H15" s="93" t="s">
        <v>118</v>
      </c>
      <c r="I15" s="93">
        <v>50</v>
      </c>
      <c r="J15" s="256"/>
      <c r="K15" s="256"/>
      <c r="L15" s="256"/>
      <c r="M15" s="389"/>
      <c r="N15" s="389"/>
      <c r="O15" s="389"/>
      <c r="P15" s="389"/>
      <c r="Q15" s="256"/>
      <c r="R15" s="256"/>
    </row>
    <row r="16" spans="1:18" s="4" customFormat="1" x14ac:dyDescent="0.25">
      <c r="A16" s="247">
        <v>6</v>
      </c>
      <c r="B16" s="246">
        <v>1.5</v>
      </c>
      <c r="C16" s="246">
        <v>4.5</v>
      </c>
      <c r="D16" s="246">
        <v>2</v>
      </c>
      <c r="E16" s="247" t="s">
        <v>699</v>
      </c>
      <c r="F16" s="247" t="s">
        <v>700</v>
      </c>
      <c r="G16" s="247" t="s">
        <v>701</v>
      </c>
      <c r="H16" s="93" t="s">
        <v>78</v>
      </c>
      <c r="I16" s="93">
        <v>2</v>
      </c>
      <c r="J16" s="247" t="s">
        <v>702</v>
      </c>
      <c r="K16" s="247" t="s">
        <v>42</v>
      </c>
      <c r="L16" s="247"/>
      <c r="M16" s="390">
        <v>36708.120000000003</v>
      </c>
      <c r="N16" s="390"/>
      <c r="O16" s="390">
        <v>36708.120000000003</v>
      </c>
      <c r="P16" s="390"/>
      <c r="Q16" s="247" t="s">
        <v>681</v>
      </c>
      <c r="R16" s="254" t="s">
        <v>126</v>
      </c>
    </row>
    <row r="17" spans="1:18" s="4" customFormat="1" ht="30" x14ac:dyDescent="0.25">
      <c r="A17" s="247"/>
      <c r="B17" s="246"/>
      <c r="C17" s="246"/>
      <c r="D17" s="246"/>
      <c r="E17" s="247"/>
      <c r="F17" s="247"/>
      <c r="G17" s="247"/>
      <c r="H17" s="93" t="s">
        <v>77</v>
      </c>
      <c r="I17" s="93">
        <v>120</v>
      </c>
      <c r="J17" s="247"/>
      <c r="K17" s="247"/>
      <c r="L17" s="247"/>
      <c r="M17" s="390"/>
      <c r="N17" s="390"/>
      <c r="O17" s="390"/>
      <c r="P17" s="390"/>
      <c r="Q17" s="247"/>
      <c r="R17" s="255"/>
    </row>
    <row r="18" spans="1:18" s="4" customFormat="1" ht="30" x14ac:dyDescent="0.25">
      <c r="A18" s="247"/>
      <c r="B18" s="246"/>
      <c r="C18" s="246"/>
      <c r="D18" s="246"/>
      <c r="E18" s="247"/>
      <c r="F18" s="247"/>
      <c r="G18" s="247"/>
      <c r="H18" s="93" t="s">
        <v>83</v>
      </c>
      <c r="I18" s="93">
        <v>50</v>
      </c>
      <c r="J18" s="247"/>
      <c r="K18" s="247"/>
      <c r="L18" s="247"/>
      <c r="M18" s="390"/>
      <c r="N18" s="390"/>
      <c r="O18" s="390"/>
      <c r="P18" s="390"/>
      <c r="Q18" s="247"/>
      <c r="R18" s="256"/>
    </row>
    <row r="19" spans="1:18" s="208" customFormat="1" ht="57.75" customHeight="1" x14ac:dyDescent="0.25">
      <c r="A19" s="254">
        <v>7</v>
      </c>
      <c r="B19" s="254">
        <v>1</v>
      </c>
      <c r="C19" s="254">
        <v>4</v>
      </c>
      <c r="D19" s="254">
        <v>5</v>
      </c>
      <c r="E19" s="254" t="s">
        <v>703</v>
      </c>
      <c r="F19" s="254" t="s">
        <v>711</v>
      </c>
      <c r="G19" s="254" t="s">
        <v>704</v>
      </c>
      <c r="H19" s="216" t="s">
        <v>705</v>
      </c>
      <c r="I19" s="216" t="s">
        <v>706</v>
      </c>
      <c r="J19" s="254" t="s">
        <v>707</v>
      </c>
      <c r="K19" s="257" t="s">
        <v>51</v>
      </c>
      <c r="L19" s="254" t="s">
        <v>30</v>
      </c>
      <c r="M19" s="261"/>
      <c r="N19" s="250">
        <v>7712.1</v>
      </c>
      <c r="O19" s="261"/>
      <c r="P19" s="261">
        <v>7712.1</v>
      </c>
      <c r="Q19" s="254" t="s">
        <v>708</v>
      </c>
      <c r="R19" s="254" t="s">
        <v>712</v>
      </c>
    </row>
    <row r="20" spans="1:18" s="208" customFormat="1" ht="117.75" customHeight="1" x14ac:dyDescent="0.25">
      <c r="A20" s="255"/>
      <c r="B20" s="255"/>
      <c r="C20" s="255"/>
      <c r="D20" s="255"/>
      <c r="E20" s="256"/>
      <c r="F20" s="256"/>
      <c r="G20" s="256"/>
      <c r="H20" s="216" t="s">
        <v>308</v>
      </c>
      <c r="I20" s="216" t="s">
        <v>710</v>
      </c>
      <c r="J20" s="256"/>
      <c r="K20" s="258"/>
      <c r="L20" s="256"/>
      <c r="M20" s="262"/>
      <c r="N20" s="251"/>
      <c r="O20" s="262"/>
      <c r="P20" s="262"/>
      <c r="Q20" s="256"/>
      <c r="R20" s="256"/>
    </row>
    <row r="21" spans="1:18" s="4" customFormat="1" ht="279.75" customHeight="1" x14ac:dyDescent="0.25">
      <c r="A21" s="93">
        <v>8</v>
      </c>
      <c r="B21" s="93">
        <v>1</v>
      </c>
      <c r="C21" s="93">
        <v>4</v>
      </c>
      <c r="D21" s="93">
        <v>5</v>
      </c>
      <c r="E21" s="93" t="s">
        <v>713</v>
      </c>
      <c r="F21" s="93" t="s">
        <v>1216</v>
      </c>
      <c r="G21" s="93" t="s">
        <v>69</v>
      </c>
      <c r="H21" s="93" t="s">
        <v>44</v>
      </c>
      <c r="I21" s="93">
        <v>35</v>
      </c>
      <c r="J21" s="93" t="s">
        <v>714</v>
      </c>
      <c r="K21" s="93" t="s">
        <v>51</v>
      </c>
      <c r="L21" s="93" t="s">
        <v>30</v>
      </c>
      <c r="M21" s="93"/>
      <c r="N21" s="106">
        <v>65778.320000000007</v>
      </c>
      <c r="O21" s="93"/>
      <c r="P21" s="106">
        <f>N21</f>
        <v>65778.320000000007</v>
      </c>
      <c r="Q21" s="93" t="s">
        <v>708</v>
      </c>
      <c r="R21" s="93" t="s">
        <v>709</v>
      </c>
    </row>
    <row r="22" spans="1:18" s="4" customFormat="1" ht="282.75" customHeight="1" x14ac:dyDescent="0.25">
      <c r="A22" s="93">
        <v>9</v>
      </c>
      <c r="B22" s="93">
        <v>1</v>
      </c>
      <c r="C22" s="93">
        <v>4</v>
      </c>
      <c r="D22" s="93">
        <v>5</v>
      </c>
      <c r="E22" s="93" t="s">
        <v>715</v>
      </c>
      <c r="F22" s="93" t="s">
        <v>716</v>
      </c>
      <c r="G22" s="93" t="s">
        <v>33</v>
      </c>
      <c r="H22" s="93" t="s">
        <v>44</v>
      </c>
      <c r="I22" s="93">
        <v>65</v>
      </c>
      <c r="J22" s="93" t="s">
        <v>717</v>
      </c>
      <c r="K22" s="93" t="s">
        <v>51</v>
      </c>
      <c r="L22" s="93" t="s">
        <v>30</v>
      </c>
      <c r="M22" s="93"/>
      <c r="N22" s="106">
        <v>8293.48</v>
      </c>
      <c r="O22" s="93"/>
      <c r="P22" s="106">
        <f>N22</f>
        <v>8293.48</v>
      </c>
      <c r="Q22" s="93" t="s">
        <v>708</v>
      </c>
      <c r="R22" s="93" t="s">
        <v>709</v>
      </c>
    </row>
    <row r="23" spans="1:18" s="4" customFormat="1" ht="300" x14ac:dyDescent="0.25">
      <c r="A23" s="93">
        <v>10</v>
      </c>
      <c r="B23" s="93">
        <v>1</v>
      </c>
      <c r="C23" s="93">
        <v>4</v>
      </c>
      <c r="D23" s="93">
        <v>5</v>
      </c>
      <c r="E23" s="104" t="s">
        <v>718</v>
      </c>
      <c r="F23" s="93" t="s">
        <v>1217</v>
      </c>
      <c r="G23" s="93" t="s">
        <v>33</v>
      </c>
      <c r="H23" s="93" t="s">
        <v>44</v>
      </c>
      <c r="I23" s="93">
        <v>60</v>
      </c>
      <c r="J23" s="93" t="s">
        <v>719</v>
      </c>
      <c r="K23" s="93" t="s">
        <v>51</v>
      </c>
      <c r="L23" s="93" t="s">
        <v>30</v>
      </c>
      <c r="M23" s="93"/>
      <c r="N23" s="106">
        <v>8424.2900000000009</v>
      </c>
      <c r="O23" s="93"/>
      <c r="P23" s="106">
        <f>N23</f>
        <v>8424.2900000000009</v>
      </c>
      <c r="Q23" s="93" t="s">
        <v>708</v>
      </c>
      <c r="R23" s="93" t="s">
        <v>709</v>
      </c>
    </row>
    <row r="24" spans="1:18" s="4" customFormat="1" ht="190.5" customHeight="1" x14ac:dyDescent="0.25">
      <c r="A24" s="93">
        <v>11</v>
      </c>
      <c r="B24" s="93">
        <v>1</v>
      </c>
      <c r="C24" s="93">
        <v>4</v>
      </c>
      <c r="D24" s="93">
        <v>5</v>
      </c>
      <c r="E24" s="93" t="s">
        <v>720</v>
      </c>
      <c r="F24" s="93" t="s">
        <v>721</v>
      </c>
      <c r="G24" s="93" t="s">
        <v>56</v>
      </c>
      <c r="H24" s="93" t="s">
        <v>44</v>
      </c>
      <c r="I24" s="93">
        <v>65</v>
      </c>
      <c r="J24" s="93" t="s">
        <v>722</v>
      </c>
      <c r="K24" s="93" t="s">
        <v>51</v>
      </c>
      <c r="L24" s="93" t="s">
        <v>30</v>
      </c>
      <c r="M24" s="93"/>
      <c r="N24" s="106">
        <v>9624</v>
      </c>
      <c r="O24" s="93"/>
      <c r="P24" s="106">
        <f>N24</f>
        <v>9624</v>
      </c>
      <c r="Q24" s="93" t="s">
        <v>708</v>
      </c>
      <c r="R24" s="93" t="s">
        <v>709</v>
      </c>
    </row>
    <row r="25" spans="1:18" s="14" customFormat="1" ht="12.75" x14ac:dyDescent="0.2">
      <c r="M25" s="15"/>
      <c r="N25" s="15"/>
      <c r="O25" s="15"/>
      <c r="P25" s="15"/>
    </row>
    <row r="26" spans="1:18" hidden="1" x14ac:dyDescent="0.25">
      <c r="M26" s="10"/>
      <c r="N26" s="10"/>
      <c r="O26" s="10"/>
      <c r="P26" s="10"/>
    </row>
    <row r="27" spans="1:18" hidden="1" x14ac:dyDescent="0.25">
      <c r="M27" s="10"/>
      <c r="N27" s="10"/>
      <c r="O27" s="10"/>
      <c r="P27" s="10"/>
    </row>
    <row r="28" spans="1:18" hidden="1" x14ac:dyDescent="0.25">
      <c r="K28" s="351" t="s">
        <v>45</v>
      </c>
      <c r="L28" s="351"/>
      <c r="M28" s="351"/>
      <c r="N28" s="351"/>
      <c r="O28" s="351" t="s">
        <v>46</v>
      </c>
      <c r="P28" s="351"/>
      <c r="Q28" s="351"/>
      <c r="R28" s="351"/>
    </row>
    <row r="29" spans="1:18" hidden="1" x14ac:dyDescent="0.25">
      <c r="K29" s="351" t="s">
        <v>321</v>
      </c>
      <c r="L29" s="351"/>
      <c r="M29" s="351" t="s">
        <v>322</v>
      </c>
      <c r="N29" s="351"/>
      <c r="O29" s="351" t="s">
        <v>321</v>
      </c>
      <c r="P29" s="351"/>
      <c r="Q29" s="351" t="s">
        <v>322</v>
      </c>
      <c r="R29" s="351"/>
    </row>
    <row r="30" spans="1:18" hidden="1" x14ac:dyDescent="0.25">
      <c r="K30" s="5" t="s">
        <v>47</v>
      </c>
      <c r="L30" s="5" t="s">
        <v>48</v>
      </c>
      <c r="M30" s="5" t="s">
        <v>49</v>
      </c>
      <c r="N30" s="5" t="s">
        <v>48</v>
      </c>
      <c r="O30" s="5" t="s">
        <v>49</v>
      </c>
      <c r="P30" s="5" t="s">
        <v>48</v>
      </c>
      <c r="Q30" s="5" t="s">
        <v>47</v>
      </c>
      <c r="R30" s="5" t="s">
        <v>48</v>
      </c>
    </row>
    <row r="31" spans="1:18" hidden="1" x14ac:dyDescent="0.25">
      <c r="J31" s="6" t="s">
        <v>50</v>
      </c>
      <c r="K31" s="21">
        <v>6</v>
      </c>
      <c r="L31" s="2">
        <v>275099.09000000003</v>
      </c>
      <c r="M31" s="21">
        <v>5</v>
      </c>
      <c r="N31" s="2">
        <v>99832.19</v>
      </c>
      <c r="O31" s="21" t="s">
        <v>51</v>
      </c>
      <c r="P31" s="25" t="s">
        <v>51</v>
      </c>
      <c r="Q31" s="21" t="s">
        <v>51</v>
      </c>
      <c r="R31" s="25" t="s">
        <v>51</v>
      </c>
    </row>
    <row r="32" spans="1:18" hidden="1" x14ac:dyDescent="0.25">
      <c r="J32" s="6" t="s">
        <v>52</v>
      </c>
      <c r="K32" s="6">
        <v>6</v>
      </c>
      <c r="L32" s="6">
        <v>275099.09000000003</v>
      </c>
      <c r="M32" s="21">
        <v>5</v>
      </c>
      <c r="N32" s="21">
        <v>99832.19</v>
      </c>
      <c r="O32" s="21"/>
      <c r="P32" s="21"/>
      <c r="Q32" s="6"/>
      <c r="R32" s="6"/>
    </row>
    <row r="33" spans="11:16" hidden="1" x14ac:dyDescent="0.25">
      <c r="M33" s="10"/>
      <c r="N33" s="10"/>
      <c r="O33" s="10"/>
      <c r="P33" s="10"/>
    </row>
    <row r="34" spans="11:16" s="14" customFormat="1" x14ac:dyDescent="0.25">
      <c r="M34" s="238" t="s">
        <v>45</v>
      </c>
      <c r="N34" s="239"/>
      <c r="O34" s="239" t="s">
        <v>46</v>
      </c>
      <c r="P34" s="265"/>
    </row>
    <row r="35" spans="11:16" s="14" customFormat="1" x14ac:dyDescent="0.25">
      <c r="M35" s="83" t="s">
        <v>1211</v>
      </c>
      <c r="N35" s="83" t="s">
        <v>1210</v>
      </c>
      <c r="O35" s="83" t="s">
        <v>1211</v>
      </c>
      <c r="P35" s="83" t="s">
        <v>1210</v>
      </c>
    </row>
    <row r="36" spans="11:16" s="14" customFormat="1" x14ac:dyDescent="0.25">
      <c r="L36" s="84" t="s">
        <v>50</v>
      </c>
      <c r="M36" s="126">
        <v>11</v>
      </c>
      <c r="N36" s="86">
        <v>374931.28</v>
      </c>
      <c r="O36" s="85" t="s">
        <v>51</v>
      </c>
      <c r="P36" s="125" t="s">
        <v>51</v>
      </c>
    </row>
    <row r="37" spans="11:16" x14ac:dyDescent="0.25">
      <c r="K37" s="14"/>
      <c r="L37" s="84" t="s">
        <v>52</v>
      </c>
      <c r="M37" s="126"/>
      <c r="N37" s="86"/>
      <c r="O37" s="85"/>
      <c r="P37" s="125"/>
    </row>
  </sheetData>
  <mergeCells count="104">
    <mergeCell ref="Q4:Q5"/>
    <mergeCell ref="R4:R5"/>
    <mergeCell ref="A8:A9"/>
    <mergeCell ref="B8:B9"/>
    <mergeCell ref="C8:C9"/>
    <mergeCell ref="D8:D9"/>
    <mergeCell ref="E8:E9"/>
    <mergeCell ref="F8:F9"/>
    <mergeCell ref="G8:G9"/>
    <mergeCell ref="H8:H9"/>
    <mergeCell ref="G4:G5"/>
    <mergeCell ref="H4:I4"/>
    <mergeCell ref="J4:J5"/>
    <mergeCell ref="K4:L4"/>
    <mergeCell ref="M4:N4"/>
    <mergeCell ref="O4:P4"/>
    <mergeCell ref="A4:A5"/>
    <mergeCell ref="B4:B5"/>
    <mergeCell ref="C4:C5"/>
    <mergeCell ref="D4:D5"/>
    <mergeCell ref="E4:E5"/>
    <mergeCell ref="F4:F5"/>
    <mergeCell ref="O8:O9"/>
    <mergeCell ref="P8:P9"/>
    <mergeCell ref="Q8:Q9"/>
    <mergeCell ref="R8:R9"/>
    <mergeCell ref="A10:A11"/>
    <mergeCell ref="B10:B11"/>
    <mergeCell ref="C10:C11"/>
    <mergeCell ref="D10:D11"/>
    <mergeCell ref="E10:E11"/>
    <mergeCell ref="F10:F11"/>
    <mergeCell ref="I8:I9"/>
    <mergeCell ref="J8:J9"/>
    <mergeCell ref="K8:K9"/>
    <mergeCell ref="L8:L9"/>
    <mergeCell ref="M8:M9"/>
    <mergeCell ref="N8:N9"/>
    <mergeCell ref="O10:O11"/>
    <mergeCell ref="P10:P11"/>
    <mergeCell ref="Q10:Q11"/>
    <mergeCell ref="R10:R11"/>
    <mergeCell ref="L10:L11"/>
    <mergeCell ref="M10:M11"/>
    <mergeCell ref="N10:N11"/>
    <mergeCell ref="B13:B15"/>
    <mergeCell ref="C13:C15"/>
    <mergeCell ref="D13:D15"/>
    <mergeCell ref="E13:E15"/>
    <mergeCell ref="F13:F15"/>
    <mergeCell ref="G10:G11"/>
    <mergeCell ref="J10:J11"/>
    <mergeCell ref="K10:K11"/>
    <mergeCell ref="G16:G18"/>
    <mergeCell ref="J16:J18"/>
    <mergeCell ref="K16:K18"/>
    <mergeCell ref="O13:O15"/>
    <mergeCell ref="P13:P15"/>
    <mergeCell ref="Q13:Q15"/>
    <mergeCell ref="R13:R15"/>
    <mergeCell ref="A16:A18"/>
    <mergeCell ref="B16:B18"/>
    <mergeCell ref="C16:C18"/>
    <mergeCell ref="D16:D18"/>
    <mergeCell ref="E16:E18"/>
    <mergeCell ref="F16:F18"/>
    <mergeCell ref="G13:G15"/>
    <mergeCell ref="J13:J15"/>
    <mergeCell ref="K13:K15"/>
    <mergeCell ref="L13:L15"/>
    <mergeCell ref="M13:M15"/>
    <mergeCell ref="N13:N15"/>
    <mergeCell ref="O16:O18"/>
    <mergeCell ref="P16:P18"/>
    <mergeCell ref="Q16:Q18"/>
    <mergeCell ref="R16:R18"/>
    <mergeCell ref="L16:L18"/>
    <mergeCell ref="M16:M18"/>
    <mergeCell ref="N16:N18"/>
    <mergeCell ref="A13:A15"/>
    <mergeCell ref="G19:G20"/>
    <mergeCell ref="J19:J20"/>
    <mergeCell ref="K19:K20"/>
    <mergeCell ref="L19:L20"/>
    <mergeCell ref="M19:M20"/>
    <mergeCell ref="N19:N20"/>
    <mergeCell ref="A19:A20"/>
    <mergeCell ref="B19:B20"/>
    <mergeCell ref="C19:C20"/>
    <mergeCell ref="D19:D20"/>
    <mergeCell ref="E19:E20"/>
    <mergeCell ref="F19:F20"/>
    <mergeCell ref="M34:N34"/>
    <mergeCell ref="O34:P34"/>
    <mergeCell ref="K29:L29"/>
    <mergeCell ref="M29:N29"/>
    <mergeCell ref="O29:P29"/>
    <mergeCell ref="Q29:R29"/>
    <mergeCell ref="Q19:Q20"/>
    <mergeCell ref="R19:R20"/>
    <mergeCell ref="K28:N28"/>
    <mergeCell ref="O28:R28"/>
    <mergeCell ref="O19:O20"/>
    <mergeCell ref="P19:P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2:R38"/>
  <sheetViews>
    <sheetView topLeftCell="G20" zoomScale="90" zoomScaleNormal="90" workbookViewId="0">
      <selection activeCell="L37" sqref="L37:L3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3"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1242</v>
      </c>
    </row>
    <row r="4" spans="1:18" s="3" customFormat="1" ht="47.25" customHeight="1" x14ac:dyDescent="0.25">
      <c r="A4" s="240" t="s">
        <v>0</v>
      </c>
      <c r="B4" s="242" t="s">
        <v>1</v>
      </c>
      <c r="C4" s="242" t="s">
        <v>2</v>
      </c>
      <c r="D4" s="242" t="s">
        <v>3</v>
      </c>
      <c r="E4" s="240" t="s">
        <v>4</v>
      </c>
      <c r="F4" s="240" t="s">
        <v>5</v>
      </c>
      <c r="G4" s="240" t="s">
        <v>6</v>
      </c>
      <c r="H4" s="248" t="s">
        <v>7</v>
      </c>
      <c r="I4" s="248"/>
      <c r="J4" s="240" t="s">
        <v>111</v>
      </c>
      <c r="K4" s="248" t="s">
        <v>67</v>
      </c>
      <c r="L4" s="291"/>
      <c r="M4" s="268" t="s">
        <v>103</v>
      </c>
      <c r="N4" s="269"/>
      <c r="O4" s="268" t="s">
        <v>112</v>
      </c>
      <c r="P4" s="269"/>
      <c r="Q4" s="240" t="s">
        <v>8</v>
      </c>
      <c r="R4" s="392" t="s">
        <v>9</v>
      </c>
    </row>
    <row r="5" spans="1:18" s="3" customFormat="1" x14ac:dyDescent="0.2">
      <c r="A5" s="241"/>
      <c r="B5" s="243"/>
      <c r="C5" s="243"/>
      <c r="D5" s="243"/>
      <c r="E5" s="241"/>
      <c r="F5" s="241"/>
      <c r="G5" s="241"/>
      <c r="H5" s="17" t="s">
        <v>10</v>
      </c>
      <c r="I5" s="17" t="s">
        <v>11</v>
      </c>
      <c r="J5" s="241"/>
      <c r="K5" s="18">
        <v>2016</v>
      </c>
      <c r="L5" s="18">
        <v>2017</v>
      </c>
      <c r="M5" s="18">
        <v>2016</v>
      </c>
      <c r="N5" s="18">
        <v>2017</v>
      </c>
      <c r="O5" s="18">
        <v>2016</v>
      </c>
      <c r="P5" s="18">
        <v>2017</v>
      </c>
      <c r="Q5" s="241"/>
      <c r="R5" s="393"/>
    </row>
    <row r="6" spans="1:18" s="3" customFormat="1" x14ac:dyDescent="0.2">
      <c r="A6" s="16" t="s">
        <v>12</v>
      </c>
      <c r="B6" s="17" t="s">
        <v>13</v>
      </c>
      <c r="C6" s="17" t="s">
        <v>14</v>
      </c>
      <c r="D6" s="17" t="s">
        <v>15</v>
      </c>
      <c r="E6" s="16" t="s">
        <v>16</v>
      </c>
      <c r="F6" s="16" t="s">
        <v>17</v>
      </c>
      <c r="G6" s="16" t="s">
        <v>18</v>
      </c>
      <c r="H6" s="17" t="s">
        <v>19</v>
      </c>
      <c r="I6" s="17" t="s">
        <v>20</v>
      </c>
      <c r="J6" s="16" t="s">
        <v>21</v>
      </c>
      <c r="K6" s="18" t="s">
        <v>22</v>
      </c>
      <c r="L6" s="18" t="s">
        <v>23</v>
      </c>
      <c r="M6" s="18" t="s">
        <v>24</v>
      </c>
      <c r="N6" s="18" t="s">
        <v>25</v>
      </c>
      <c r="O6" s="18" t="s">
        <v>26</v>
      </c>
      <c r="P6" s="18" t="s">
        <v>27</v>
      </c>
      <c r="Q6" s="16" t="s">
        <v>28</v>
      </c>
      <c r="R6" s="51" t="s">
        <v>29</v>
      </c>
    </row>
    <row r="7" spans="1:18" s="4" customFormat="1" ht="45" customHeight="1" x14ac:dyDescent="0.25">
      <c r="A7" s="246">
        <v>1</v>
      </c>
      <c r="B7" s="261" t="s">
        <v>90</v>
      </c>
      <c r="C7" s="261">
        <v>4</v>
      </c>
      <c r="D7" s="261">
        <v>2</v>
      </c>
      <c r="E7" s="254" t="s">
        <v>723</v>
      </c>
      <c r="F7" s="254" t="s">
        <v>724</v>
      </c>
      <c r="G7" s="254" t="s">
        <v>725</v>
      </c>
      <c r="H7" s="93" t="s">
        <v>132</v>
      </c>
      <c r="I7" s="93">
        <v>100</v>
      </c>
      <c r="J7" s="254" t="s">
        <v>726</v>
      </c>
      <c r="K7" s="254" t="s">
        <v>37</v>
      </c>
      <c r="L7" s="254"/>
      <c r="M7" s="313">
        <v>13360.35</v>
      </c>
      <c r="N7" s="313"/>
      <c r="O7" s="313">
        <v>13360.35</v>
      </c>
      <c r="P7" s="313"/>
      <c r="Q7" s="254" t="s">
        <v>89</v>
      </c>
      <c r="R7" s="394" t="s">
        <v>727</v>
      </c>
    </row>
    <row r="8" spans="1:18" s="4" customFormat="1" ht="66" customHeight="1" x14ac:dyDescent="0.25">
      <c r="A8" s="246"/>
      <c r="B8" s="262"/>
      <c r="C8" s="262"/>
      <c r="D8" s="262"/>
      <c r="E8" s="256"/>
      <c r="F8" s="256"/>
      <c r="G8" s="256"/>
      <c r="H8" s="93" t="s">
        <v>728</v>
      </c>
      <c r="I8" s="93">
        <v>120</v>
      </c>
      <c r="J8" s="256"/>
      <c r="K8" s="256"/>
      <c r="L8" s="256"/>
      <c r="M8" s="315"/>
      <c r="N8" s="315"/>
      <c r="O8" s="315"/>
      <c r="P8" s="315"/>
      <c r="Q8" s="256"/>
      <c r="R8" s="312"/>
    </row>
    <row r="9" spans="1:18" s="4" customFormat="1" ht="75" customHeight="1" x14ac:dyDescent="0.25">
      <c r="A9" s="261">
        <v>2</v>
      </c>
      <c r="B9" s="261">
        <v>1</v>
      </c>
      <c r="C9" s="261">
        <v>4</v>
      </c>
      <c r="D9" s="261">
        <v>5</v>
      </c>
      <c r="E9" s="254" t="s">
        <v>729</v>
      </c>
      <c r="F9" s="254" t="s">
        <v>730</v>
      </c>
      <c r="G9" s="254" t="s">
        <v>731</v>
      </c>
      <c r="H9" s="93" t="s">
        <v>83</v>
      </c>
      <c r="I9" s="93">
        <v>80</v>
      </c>
      <c r="J9" s="254" t="s">
        <v>732</v>
      </c>
      <c r="K9" s="254" t="s">
        <v>31</v>
      </c>
      <c r="L9" s="254">
        <v>0</v>
      </c>
      <c r="M9" s="313">
        <v>43793.06</v>
      </c>
      <c r="N9" s="313">
        <v>0</v>
      </c>
      <c r="O9" s="313">
        <v>43793.06</v>
      </c>
      <c r="P9" s="313">
        <v>0</v>
      </c>
      <c r="Q9" s="254" t="s">
        <v>89</v>
      </c>
      <c r="R9" s="254" t="s">
        <v>733</v>
      </c>
    </row>
    <row r="10" spans="1:18" s="4" customFormat="1" ht="84" customHeight="1" x14ac:dyDescent="0.25">
      <c r="A10" s="262"/>
      <c r="B10" s="262"/>
      <c r="C10" s="262"/>
      <c r="D10" s="262"/>
      <c r="E10" s="256"/>
      <c r="F10" s="256"/>
      <c r="G10" s="256"/>
      <c r="H10" s="93" t="s">
        <v>118</v>
      </c>
      <c r="I10" s="93">
        <v>240</v>
      </c>
      <c r="J10" s="256"/>
      <c r="K10" s="256"/>
      <c r="L10" s="256"/>
      <c r="M10" s="315"/>
      <c r="N10" s="315"/>
      <c r="O10" s="315"/>
      <c r="P10" s="315"/>
      <c r="Q10" s="256"/>
      <c r="R10" s="256"/>
    </row>
    <row r="11" spans="1:18" s="4" customFormat="1" ht="78" customHeight="1" x14ac:dyDescent="0.25">
      <c r="A11" s="261">
        <v>3</v>
      </c>
      <c r="B11" s="261">
        <v>1.5</v>
      </c>
      <c r="C11" s="261">
        <v>4</v>
      </c>
      <c r="D11" s="261">
        <v>2</v>
      </c>
      <c r="E11" s="254" t="s">
        <v>734</v>
      </c>
      <c r="F11" s="254" t="s">
        <v>735</v>
      </c>
      <c r="G11" s="254" t="s">
        <v>736</v>
      </c>
      <c r="H11" s="93" t="s">
        <v>83</v>
      </c>
      <c r="I11" s="93">
        <v>80</v>
      </c>
      <c r="J11" s="254" t="s">
        <v>737</v>
      </c>
      <c r="K11" s="254" t="s">
        <v>31</v>
      </c>
      <c r="L11" s="254"/>
      <c r="M11" s="313">
        <v>16398.2</v>
      </c>
      <c r="N11" s="313"/>
      <c r="O11" s="313">
        <v>16398.2</v>
      </c>
      <c r="P11" s="313"/>
      <c r="Q11" s="254" t="s">
        <v>89</v>
      </c>
      <c r="R11" s="254" t="s">
        <v>86</v>
      </c>
    </row>
    <row r="12" spans="1:18" s="4" customFormat="1" ht="30" x14ac:dyDescent="0.25">
      <c r="A12" s="263"/>
      <c r="B12" s="263"/>
      <c r="C12" s="263"/>
      <c r="D12" s="263"/>
      <c r="E12" s="255"/>
      <c r="F12" s="255"/>
      <c r="G12" s="255"/>
      <c r="H12" s="93" t="s">
        <v>738</v>
      </c>
      <c r="I12" s="93">
        <v>88</v>
      </c>
      <c r="J12" s="255"/>
      <c r="K12" s="255"/>
      <c r="L12" s="255"/>
      <c r="M12" s="314"/>
      <c r="N12" s="314"/>
      <c r="O12" s="314"/>
      <c r="P12" s="314"/>
      <c r="Q12" s="255"/>
      <c r="R12" s="255"/>
    </row>
    <row r="13" spans="1:18" s="4" customFormat="1" ht="51.75" customHeight="1" x14ac:dyDescent="0.25">
      <c r="A13" s="262"/>
      <c r="B13" s="262"/>
      <c r="C13" s="262"/>
      <c r="D13" s="262"/>
      <c r="E13" s="256"/>
      <c r="F13" s="256"/>
      <c r="G13" s="256"/>
      <c r="H13" s="93" t="s">
        <v>120</v>
      </c>
      <c r="I13" s="93">
        <v>500</v>
      </c>
      <c r="J13" s="256"/>
      <c r="K13" s="256"/>
      <c r="L13" s="256"/>
      <c r="M13" s="315"/>
      <c r="N13" s="315"/>
      <c r="O13" s="315"/>
      <c r="P13" s="315"/>
      <c r="Q13" s="256"/>
      <c r="R13" s="256"/>
    </row>
    <row r="14" spans="1:18" s="4" customFormat="1" ht="65.25" customHeight="1" x14ac:dyDescent="0.25">
      <c r="A14" s="261">
        <v>4</v>
      </c>
      <c r="B14" s="261">
        <v>1.5</v>
      </c>
      <c r="C14" s="261">
        <v>4</v>
      </c>
      <c r="D14" s="261">
        <v>2</v>
      </c>
      <c r="E14" s="254" t="s">
        <v>739</v>
      </c>
      <c r="F14" s="254" t="s">
        <v>740</v>
      </c>
      <c r="G14" s="254" t="s">
        <v>65</v>
      </c>
      <c r="H14" s="254" t="s">
        <v>140</v>
      </c>
      <c r="I14" s="254">
        <v>80</v>
      </c>
      <c r="J14" s="254" t="s">
        <v>741</v>
      </c>
      <c r="K14" s="254" t="s">
        <v>31</v>
      </c>
      <c r="L14" s="254"/>
      <c r="M14" s="313">
        <v>12762.05</v>
      </c>
      <c r="N14" s="313"/>
      <c r="O14" s="313">
        <v>12762.05</v>
      </c>
      <c r="P14" s="313"/>
      <c r="Q14" s="254" t="s">
        <v>89</v>
      </c>
      <c r="R14" s="254" t="s">
        <v>86</v>
      </c>
    </row>
    <row r="15" spans="1:18" s="4" customFormat="1" ht="60" customHeight="1" x14ac:dyDescent="0.25">
      <c r="A15" s="262"/>
      <c r="B15" s="262"/>
      <c r="C15" s="262"/>
      <c r="D15" s="262"/>
      <c r="E15" s="256"/>
      <c r="F15" s="256"/>
      <c r="G15" s="256"/>
      <c r="H15" s="256"/>
      <c r="I15" s="256"/>
      <c r="J15" s="256"/>
      <c r="K15" s="256"/>
      <c r="L15" s="256"/>
      <c r="M15" s="315"/>
      <c r="N15" s="315"/>
      <c r="O15" s="315"/>
      <c r="P15" s="315"/>
      <c r="Q15" s="256"/>
      <c r="R15" s="256"/>
    </row>
    <row r="16" spans="1:18" s="4" customFormat="1" ht="180" x14ac:dyDescent="0.25">
      <c r="A16" s="92">
        <v>5</v>
      </c>
      <c r="B16" s="92" t="s">
        <v>40</v>
      </c>
      <c r="C16" s="92">
        <v>4</v>
      </c>
      <c r="D16" s="92">
        <v>2</v>
      </c>
      <c r="E16" s="93" t="s">
        <v>742</v>
      </c>
      <c r="F16" s="93" t="s">
        <v>743</v>
      </c>
      <c r="G16" s="92" t="s">
        <v>68</v>
      </c>
      <c r="H16" s="93" t="s">
        <v>120</v>
      </c>
      <c r="I16" s="93">
        <v>300</v>
      </c>
      <c r="J16" s="93" t="s">
        <v>744</v>
      </c>
      <c r="K16" s="93"/>
      <c r="L16" s="93" t="s">
        <v>30</v>
      </c>
      <c r="M16" s="70"/>
      <c r="N16" s="70">
        <v>38283.199999999997</v>
      </c>
      <c r="O16" s="70"/>
      <c r="P16" s="70">
        <v>38283.199999999997</v>
      </c>
      <c r="Q16" s="93" t="s">
        <v>89</v>
      </c>
      <c r="R16" s="7" t="s">
        <v>86</v>
      </c>
    </row>
    <row r="17" spans="1:18" s="4" customFormat="1" ht="47.25" customHeight="1" x14ac:dyDescent="0.25">
      <c r="A17" s="254">
        <v>6</v>
      </c>
      <c r="B17" s="261">
        <v>1</v>
      </c>
      <c r="C17" s="261">
        <v>4</v>
      </c>
      <c r="D17" s="261">
        <v>2</v>
      </c>
      <c r="E17" s="254" t="s">
        <v>745</v>
      </c>
      <c r="F17" s="254" t="s">
        <v>746</v>
      </c>
      <c r="G17" s="254" t="s">
        <v>747</v>
      </c>
      <c r="H17" s="93" t="s">
        <v>140</v>
      </c>
      <c r="I17" s="93">
        <v>25</v>
      </c>
      <c r="J17" s="254" t="s">
        <v>748</v>
      </c>
      <c r="K17" s="254" t="s">
        <v>42</v>
      </c>
      <c r="L17" s="254"/>
      <c r="M17" s="313">
        <v>9638.4</v>
      </c>
      <c r="N17" s="313"/>
      <c r="O17" s="313">
        <v>9638.4</v>
      </c>
      <c r="P17" s="313"/>
      <c r="Q17" s="254" t="s">
        <v>89</v>
      </c>
      <c r="R17" s="254" t="s">
        <v>86</v>
      </c>
    </row>
    <row r="18" spans="1:18" s="4" customFormat="1" ht="57" customHeight="1" x14ac:dyDescent="0.25">
      <c r="A18" s="255"/>
      <c r="B18" s="263"/>
      <c r="C18" s="263"/>
      <c r="D18" s="263"/>
      <c r="E18" s="255"/>
      <c r="F18" s="255"/>
      <c r="G18" s="255"/>
      <c r="H18" s="93" t="s">
        <v>749</v>
      </c>
      <c r="I18" s="93">
        <v>2</v>
      </c>
      <c r="J18" s="255"/>
      <c r="K18" s="255"/>
      <c r="L18" s="255"/>
      <c r="M18" s="314"/>
      <c r="N18" s="314"/>
      <c r="O18" s="314"/>
      <c r="P18" s="314"/>
      <c r="Q18" s="255"/>
      <c r="R18" s="255"/>
    </row>
    <row r="19" spans="1:18" s="4" customFormat="1" ht="79.5" customHeight="1" x14ac:dyDescent="0.25">
      <c r="A19" s="256"/>
      <c r="B19" s="262"/>
      <c r="C19" s="262"/>
      <c r="D19" s="262"/>
      <c r="E19" s="256"/>
      <c r="F19" s="256"/>
      <c r="G19" s="256"/>
      <c r="H19" s="93" t="s">
        <v>750</v>
      </c>
      <c r="I19" s="93" t="s">
        <v>751</v>
      </c>
      <c r="J19" s="256"/>
      <c r="K19" s="256"/>
      <c r="L19" s="256"/>
      <c r="M19" s="315"/>
      <c r="N19" s="315"/>
      <c r="O19" s="315"/>
      <c r="P19" s="315"/>
      <c r="Q19" s="256"/>
      <c r="R19" s="256"/>
    </row>
    <row r="20" spans="1:18" s="4" customFormat="1" ht="323.25" customHeight="1" x14ac:dyDescent="0.25">
      <c r="A20" s="93">
        <v>7</v>
      </c>
      <c r="B20" s="92">
        <v>1.2</v>
      </c>
      <c r="C20" s="92">
        <v>1.4</v>
      </c>
      <c r="D20" s="92">
        <v>2</v>
      </c>
      <c r="E20" s="93" t="s">
        <v>752</v>
      </c>
      <c r="F20" s="93" t="s">
        <v>753</v>
      </c>
      <c r="G20" s="93" t="s">
        <v>754</v>
      </c>
      <c r="H20" s="93" t="s">
        <v>119</v>
      </c>
      <c r="I20" s="93">
        <v>35</v>
      </c>
      <c r="J20" s="93" t="s">
        <v>755</v>
      </c>
      <c r="K20" s="93" t="s">
        <v>42</v>
      </c>
      <c r="L20" s="93"/>
      <c r="M20" s="70">
        <v>19187.62</v>
      </c>
      <c r="N20" s="70"/>
      <c r="O20" s="70">
        <v>19187.62</v>
      </c>
      <c r="P20" s="70"/>
      <c r="Q20" s="93" t="s">
        <v>89</v>
      </c>
      <c r="R20" s="7" t="s">
        <v>756</v>
      </c>
    </row>
    <row r="21" spans="1:18" s="4" customFormat="1" ht="34.5" customHeight="1" x14ac:dyDescent="0.25">
      <c r="A21" s="254">
        <v>8</v>
      </c>
      <c r="B21" s="254">
        <v>1</v>
      </c>
      <c r="C21" s="254">
        <v>4</v>
      </c>
      <c r="D21" s="254">
        <v>2</v>
      </c>
      <c r="E21" s="254" t="s">
        <v>757</v>
      </c>
      <c r="F21" s="254" t="s">
        <v>758</v>
      </c>
      <c r="G21" s="254" t="s">
        <v>395</v>
      </c>
      <c r="H21" s="92" t="s">
        <v>44</v>
      </c>
      <c r="I21" s="92">
        <v>30</v>
      </c>
      <c r="J21" s="254" t="s">
        <v>759</v>
      </c>
      <c r="K21" s="254"/>
      <c r="L21" s="254" t="s">
        <v>34</v>
      </c>
      <c r="M21" s="261"/>
      <c r="N21" s="250">
        <v>7818.5</v>
      </c>
      <c r="O21" s="261"/>
      <c r="P21" s="250">
        <v>7818.5</v>
      </c>
      <c r="Q21" s="254" t="s">
        <v>760</v>
      </c>
      <c r="R21" s="254" t="s">
        <v>761</v>
      </c>
    </row>
    <row r="22" spans="1:18" s="4" customFormat="1" ht="27" customHeight="1" x14ac:dyDescent="0.25">
      <c r="A22" s="256"/>
      <c r="B22" s="256"/>
      <c r="C22" s="256"/>
      <c r="D22" s="256"/>
      <c r="E22" s="256"/>
      <c r="F22" s="256"/>
      <c r="G22" s="256"/>
      <c r="H22" s="93" t="s">
        <v>79</v>
      </c>
      <c r="I22" s="93">
        <v>2</v>
      </c>
      <c r="J22" s="256"/>
      <c r="K22" s="256"/>
      <c r="L22" s="256"/>
      <c r="M22" s="262"/>
      <c r="N22" s="251"/>
      <c r="O22" s="262"/>
      <c r="P22" s="262"/>
      <c r="Q22" s="256"/>
      <c r="R22" s="256"/>
    </row>
    <row r="23" spans="1:18" s="4" customFormat="1" ht="42" customHeight="1" x14ac:dyDescent="0.25">
      <c r="A23" s="247">
        <v>9</v>
      </c>
      <c r="B23" s="247">
        <v>1</v>
      </c>
      <c r="C23" s="247">
        <v>4</v>
      </c>
      <c r="D23" s="247">
        <v>5</v>
      </c>
      <c r="E23" s="270" t="s">
        <v>762</v>
      </c>
      <c r="F23" s="247" t="s">
        <v>763</v>
      </c>
      <c r="G23" s="272" t="s">
        <v>69</v>
      </c>
      <c r="H23" s="93" t="s">
        <v>61</v>
      </c>
      <c r="I23" s="93">
        <v>1</v>
      </c>
      <c r="J23" s="247" t="s">
        <v>759</v>
      </c>
      <c r="K23" s="254"/>
      <c r="L23" s="247" t="s">
        <v>34</v>
      </c>
      <c r="M23" s="247"/>
      <c r="N23" s="252">
        <v>6353.05</v>
      </c>
      <c r="O23" s="247"/>
      <c r="P23" s="252">
        <v>6353.05</v>
      </c>
      <c r="Q23" s="247" t="s">
        <v>760</v>
      </c>
      <c r="R23" s="247" t="s">
        <v>761</v>
      </c>
    </row>
    <row r="24" spans="1:18" s="4" customFormat="1" ht="36.75" customHeight="1" x14ac:dyDescent="0.25">
      <c r="A24" s="247"/>
      <c r="B24" s="247"/>
      <c r="C24" s="247"/>
      <c r="D24" s="247"/>
      <c r="E24" s="271"/>
      <c r="F24" s="247"/>
      <c r="G24" s="273"/>
      <c r="H24" s="93" t="s">
        <v>44</v>
      </c>
      <c r="I24" s="93">
        <v>30</v>
      </c>
      <c r="J24" s="247"/>
      <c r="K24" s="256"/>
      <c r="L24" s="247"/>
      <c r="M24" s="247"/>
      <c r="N24" s="252"/>
      <c r="O24" s="247"/>
      <c r="P24" s="252"/>
      <c r="Q24" s="247"/>
      <c r="R24" s="247"/>
    </row>
    <row r="25" spans="1:18" x14ac:dyDescent="0.25">
      <c r="M25" s="10"/>
      <c r="N25" s="10"/>
      <c r="O25" s="10"/>
      <c r="P25" s="10"/>
      <c r="R25" s="52"/>
    </row>
    <row r="26" spans="1:18" hidden="1" x14ac:dyDescent="0.25">
      <c r="M26" s="10"/>
      <c r="N26" s="10"/>
      <c r="O26" s="10"/>
      <c r="P26" s="10"/>
      <c r="R26" s="52"/>
    </row>
    <row r="27" spans="1:18" hidden="1" x14ac:dyDescent="0.25">
      <c r="K27" s="351" t="s">
        <v>45</v>
      </c>
      <c r="L27" s="351"/>
      <c r="M27" s="351"/>
      <c r="N27" s="351"/>
      <c r="O27" s="351" t="s">
        <v>46</v>
      </c>
      <c r="P27" s="351"/>
      <c r="Q27" s="351"/>
      <c r="R27" s="351"/>
    </row>
    <row r="28" spans="1:18" hidden="1" x14ac:dyDescent="0.25">
      <c r="K28" s="351" t="s">
        <v>321</v>
      </c>
      <c r="L28" s="351"/>
      <c r="M28" s="351" t="s">
        <v>322</v>
      </c>
      <c r="N28" s="351"/>
      <c r="O28" s="351" t="s">
        <v>321</v>
      </c>
      <c r="P28" s="351"/>
      <c r="Q28" s="351" t="s">
        <v>322</v>
      </c>
      <c r="R28" s="351"/>
    </row>
    <row r="29" spans="1:18" hidden="1" x14ac:dyDescent="0.25">
      <c r="K29" s="5" t="s">
        <v>47</v>
      </c>
      <c r="L29" s="5" t="s">
        <v>48</v>
      </c>
      <c r="M29" s="5" t="s">
        <v>49</v>
      </c>
      <c r="N29" s="5" t="s">
        <v>48</v>
      </c>
      <c r="O29" s="5" t="s">
        <v>49</v>
      </c>
      <c r="P29" s="5" t="s">
        <v>48</v>
      </c>
      <c r="Q29" s="5" t="s">
        <v>47</v>
      </c>
      <c r="R29" s="5" t="s">
        <v>48</v>
      </c>
    </row>
    <row r="30" spans="1:18" hidden="1" x14ac:dyDescent="0.25">
      <c r="J30" s="6" t="s">
        <v>50</v>
      </c>
      <c r="K30" s="21">
        <v>7</v>
      </c>
      <c r="L30" s="2">
        <v>153422.88</v>
      </c>
      <c r="M30" s="21">
        <v>2</v>
      </c>
      <c r="N30" s="2">
        <v>14171.55</v>
      </c>
      <c r="O30" s="21" t="s">
        <v>51</v>
      </c>
      <c r="P30" s="25" t="s">
        <v>51</v>
      </c>
      <c r="Q30" s="21" t="s">
        <v>51</v>
      </c>
      <c r="R30" s="25" t="s">
        <v>51</v>
      </c>
    </row>
    <row r="31" spans="1:18" hidden="1" x14ac:dyDescent="0.25">
      <c r="J31" s="6" t="s">
        <v>52</v>
      </c>
      <c r="K31" s="6">
        <v>7</v>
      </c>
      <c r="L31" s="6">
        <v>153422.88</v>
      </c>
      <c r="M31" s="21">
        <v>2</v>
      </c>
      <c r="N31" s="21">
        <v>14171.55</v>
      </c>
      <c r="O31" s="21"/>
      <c r="P31" s="21"/>
      <c r="Q31" s="6"/>
      <c r="R31" s="26"/>
    </row>
    <row r="32" spans="1:18" hidden="1" x14ac:dyDescent="0.25">
      <c r="M32" s="10"/>
      <c r="N32" s="10"/>
      <c r="O32" s="10"/>
      <c r="P32" s="10"/>
      <c r="R32" s="52"/>
    </row>
    <row r="33" spans="12:18" hidden="1" x14ac:dyDescent="0.25">
      <c r="M33" s="10"/>
      <c r="N33" s="10"/>
      <c r="O33" s="10"/>
      <c r="P33" s="10"/>
      <c r="R33" s="52"/>
    </row>
    <row r="34" spans="12:18" hidden="1" x14ac:dyDescent="0.25">
      <c r="M34" s="10"/>
      <c r="N34" s="10"/>
      <c r="O34" s="10"/>
      <c r="P34" s="10"/>
      <c r="R34" s="52"/>
    </row>
    <row r="35" spans="12:18" x14ac:dyDescent="0.25">
      <c r="M35" s="238" t="s">
        <v>45</v>
      </c>
      <c r="N35" s="239"/>
      <c r="O35" s="239" t="s">
        <v>46</v>
      </c>
      <c r="P35" s="265"/>
      <c r="R35" s="52"/>
    </row>
    <row r="36" spans="12:18" x14ac:dyDescent="0.25">
      <c r="M36" s="83" t="s">
        <v>1211</v>
      </c>
      <c r="N36" s="83" t="s">
        <v>1210</v>
      </c>
      <c r="O36" s="83" t="s">
        <v>1211</v>
      </c>
      <c r="P36" s="83" t="s">
        <v>1210</v>
      </c>
      <c r="R36" s="52"/>
    </row>
    <row r="37" spans="12:18" x14ac:dyDescent="0.25">
      <c r="L37" s="84" t="s">
        <v>50</v>
      </c>
      <c r="M37" s="126">
        <v>9</v>
      </c>
      <c r="N37" s="86">
        <v>167594.43</v>
      </c>
      <c r="O37" s="85" t="s">
        <v>51</v>
      </c>
      <c r="P37" s="125" t="s">
        <v>51</v>
      </c>
    </row>
    <row r="38" spans="12:18" x14ac:dyDescent="0.25">
      <c r="L38" s="84" t="s">
        <v>52</v>
      </c>
      <c r="M38" s="126"/>
      <c r="N38" s="86"/>
      <c r="O38" s="85"/>
      <c r="P38" s="125"/>
    </row>
  </sheetData>
  <mergeCells count="136">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A9:A10"/>
    <mergeCell ref="B9:B10"/>
    <mergeCell ref="C9:C10"/>
    <mergeCell ref="D9:D10"/>
    <mergeCell ref="E9:E10"/>
    <mergeCell ref="F9:F10"/>
    <mergeCell ref="G9:G10"/>
    <mergeCell ref="J9:J10"/>
    <mergeCell ref="K7:K8"/>
    <mergeCell ref="L7:L8"/>
    <mergeCell ref="M7:M8"/>
    <mergeCell ref="N7:N8"/>
    <mergeCell ref="O7:O8"/>
    <mergeCell ref="P7:P8"/>
    <mergeCell ref="Q9:Q10"/>
    <mergeCell ref="R9:R10"/>
    <mergeCell ref="A11:A13"/>
    <mergeCell ref="B11:B13"/>
    <mergeCell ref="C11:C13"/>
    <mergeCell ref="D11:D13"/>
    <mergeCell ref="E11:E13"/>
    <mergeCell ref="F11:F13"/>
    <mergeCell ref="G11:G13"/>
    <mergeCell ref="J11:J13"/>
    <mergeCell ref="K9:K10"/>
    <mergeCell ref="L9:L10"/>
    <mergeCell ref="M9:M10"/>
    <mergeCell ref="N9:N10"/>
    <mergeCell ref="O9:O10"/>
    <mergeCell ref="P9:P10"/>
    <mergeCell ref="Q11:Q13"/>
    <mergeCell ref="R11:R13"/>
    <mergeCell ref="L11:L13"/>
    <mergeCell ref="A14:A15"/>
    <mergeCell ref="B14:B15"/>
    <mergeCell ref="C14:C15"/>
    <mergeCell ref="D14:D15"/>
    <mergeCell ref="E14:E15"/>
    <mergeCell ref="F14:F15"/>
    <mergeCell ref="G14:G15"/>
    <mergeCell ref="H14:H15"/>
    <mergeCell ref="K11:K13"/>
    <mergeCell ref="M11:M13"/>
    <mergeCell ref="N11:N13"/>
    <mergeCell ref="O11:O13"/>
    <mergeCell ref="P11:P13"/>
    <mergeCell ref="O14:O15"/>
    <mergeCell ref="P14:P15"/>
    <mergeCell ref="Q14:Q15"/>
    <mergeCell ref="R14:R15"/>
    <mergeCell ref="A17:A19"/>
    <mergeCell ref="B17:B19"/>
    <mergeCell ref="C17:C19"/>
    <mergeCell ref="D17:D19"/>
    <mergeCell ref="E17:E19"/>
    <mergeCell ref="F17:F19"/>
    <mergeCell ref="I14:I15"/>
    <mergeCell ref="J14:J15"/>
    <mergeCell ref="K14:K15"/>
    <mergeCell ref="L14:L15"/>
    <mergeCell ref="M14:M15"/>
    <mergeCell ref="N14:N15"/>
    <mergeCell ref="O17:O19"/>
    <mergeCell ref="P17:P19"/>
    <mergeCell ref="Q17:Q19"/>
    <mergeCell ref="R17:R19"/>
    <mergeCell ref="A21:A22"/>
    <mergeCell ref="B21:B22"/>
    <mergeCell ref="C21:C22"/>
    <mergeCell ref="D21:D22"/>
    <mergeCell ref="E21:E22"/>
    <mergeCell ref="F21:F22"/>
    <mergeCell ref="G17:G19"/>
    <mergeCell ref="J17:J19"/>
    <mergeCell ref="K17:K19"/>
    <mergeCell ref="L17:L19"/>
    <mergeCell ref="M17:M19"/>
    <mergeCell ref="N17:N19"/>
    <mergeCell ref="R21:R22"/>
    <mergeCell ref="A23:A24"/>
    <mergeCell ref="B23:B24"/>
    <mergeCell ref="C23:C24"/>
    <mergeCell ref="D23:D24"/>
    <mergeCell ref="E23:E24"/>
    <mergeCell ref="F23:F24"/>
    <mergeCell ref="G21:G22"/>
    <mergeCell ref="J21:J22"/>
    <mergeCell ref="K21:K22"/>
    <mergeCell ref="L21:L22"/>
    <mergeCell ref="M21:M22"/>
    <mergeCell ref="N21:N22"/>
    <mergeCell ref="G23:G24"/>
    <mergeCell ref="J23:J24"/>
    <mergeCell ref="K23:K24"/>
    <mergeCell ref="L23:L24"/>
    <mergeCell ref="M23:M24"/>
    <mergeCell ref="N23:N24"/>
    <mergeCell ref="O21:O22"/>
    <mergeCell ref="P21:P22"/>
    <mergeCell ref="M35:N35"/>
    <mergeCell ref="O35:P35"/>
    <mergeCell ref="Q21:Q22"/>
    <mergeCell ref="K28:L28"/>
    <mergeCell ref="M28:N28"/>
    <mergeCell ref="O28:P28"/>
    <mergeCell ref="Q28:R28"/>
    <mergeCell ref="O23:O24"/>
    <mergeCell ref="P23:P24"/>
    <mergeCell ref="Q23:Q24"/>
    <mergeCell ref="R23:R24"/>
    <mergeCell ref="K27:N27"/>
    <mergeCell ref="O27:R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CDR</vt:lpstr>
      <vt:lpstr>dolnoślaski WODR</vt:lpstr>
      <vt:lpstr>kujawsko-pomorski WODR</vt:lpstr>
      <vt:lpstr>lubelski WODR</vt:lpstr>
      <vt:lpstr>lubuski WODR</vt:lpstr>
      <vt:lpstr>łódzki WODR</vt:lpstr>
      <vt:lpstr>małopolski WODR</vt:lpstr>
      <vt:lpstr>mazowiecki WODR</vt:lpstr>
      <vt:lpstr>opolski WODR</vt:lpstr>
      <vt:lpstr>podkarpacki WODR</vt:lpstr>
      <vt:lpstr>podlaski WODR</vt:lpstr>
      <vt:lpstr>pomorski WODR</vt:lpstr>
      <vt:lpstr>śląski WODR</vt:lpstr>
      <vt:lpstr>świętokrzyski WODR</vt:lpstr>
      <vt:lpstr>warmińsko-mazurski WODR</vt:lpstr>
      <vt:lpstr>wielkopolski WODR</vt:lpstr>
      <vt:lpstr>zachodniopomorski WODR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09</cp:lastModifiedBy>
  <dcterms:created xsi:type="dcterms:W3CDTF">2017-06-09T08:58:52Z</dcterms:created>
  <dcterms:modified xsi:type="dcterms:W3CDTF">2018-01-22T15:26:24Z</dcterms:modified>
</cp:coreProperties>
</file>