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k\Documents\"/>
    </mc:Choice>
  </mc:AlternateContent>
  <bookViews>
    <workbookView xWindow="0" yWindow="0" windowWidth="24000" windowHeight="9600"/>
  </bookViews>
  <sheets>
    <sheet name="Dolnoślą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1" l="1"/>
  <c r="I58" i="1"/>
  <c r="O56" i="1"/>
  <c r="I53" i="1"/>
  <c r="O51" i="1"/>
  <c r="O50" i="1"/>
  <c r="I45" i="1"/>
  <c r="I43" i="1"/>
  <c r="O42" i="1"/>
  <c r="I42" i="1"/>
  <c r="I41" i="1"/>
  <c r="O39" i="1"/>
  <c r="I39" i="1"/>
  <c r="I36" i="1"/>
  <c r="O35" i="1"/>
  <c r="O28" i="1"/>
</calcChain>
</file>

<file path=xl/sharedStrings.xml><?xml version="1.0" encoding="utf-8"?>
<sst xmlns="http://schemas.openxmlformats.org/spreadsheetml/2006/main" count="243" uniqueCount="163">
  <si>
    <t>Plan operacyjny KSOW na lata 2018-2019 (z wyłączeniem działania 8 Plan komunikacyjny) - województwo dolnoślaskie - grudzień 2018</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</si>
  <si>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</si>
  <si>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</si>
  <si>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</si>
  <si>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</si>
  <si>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</si>
  <si>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</si>
  <si>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</si>
  <si>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</si>
  <si>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</si>
  <si>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</si>
  <si>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</si>
  <si>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</si>
  <si>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</si>
  <si>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</si>
  <si>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</si>
  <si>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</si>
  <si>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</si>
  <si>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</si>
  <si>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</si>
  <si>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</si>
  <si>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</si>
  <si>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</si>
  <si>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</si>
  <si>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</si>
  <si>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</si>
  <si>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</si>
  <si>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</si>
  <si>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</si>
  <si>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</si>
  <si>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</si>
  <si>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</si>
  <si>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</si>
  <si>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</si>
  <si>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</si>
  <si>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 VI</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</si>
  <si>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</si>
  <si>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</si>
  <si>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wystawa</t>
  </si>
  <si>
    <t>targi, wystawy, imprezy lokalne, regionalne, krajowe i międzynarodowe</t>
  </si>
  <si>
    <t>1</t>
  </si>
  <si>
    <t>członkinie Kół Gospodyń Wiejskich</t>
  </si>
  <si>
    <t>I-II</t>
  </si>
  <si>
    <t xml:space="preserve"> -</t>
  </si>
  <si>
    <t>Urząd Marszałkowski Województwa Dolnośląskiego</t>
  </si>
  <si>
    <t>Wybrzeże Słowackiego 12-14, 50-411 Wrocław</t>
  </si>
  <si>
    <t>liczba upominków</t>
  </si>
  <si>
    <t>26</t>
  </si>
  <si>
    <t>liczba wystawców</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</si>
  <si>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</si>
  <si>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</si>
  <si>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wynajęcie powierzchni wystawienniczej z zabudową na potrzeby wystawców</t>
  </si>
  <si>
    <t xml:space="preserve">osoby zainteresowane żywnością regionalną, ekologiczną, rękodziełem </t>
  </si>
  <si>
    <t>III-IV</t>
  </si>
  <si>
    <t>6</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</si>
  <si>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</si>
  <si>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</si>
  <si>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wynajęcie powierzchni wystawienniczej z zabudową na potrzeby wystawców, </t>
  </si>
  <si>
    <t>osoby zainteresowane żywnością regionalną, ekologiczną,  rękodziełem</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</si>
  <si>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</si>
  <si>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</si>
  <si>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III,VI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</si>
  <si>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</si>
  <si>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</si>
  <si>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spotkanie (podsumowanie konkursu)</t>
  </si>
  <si>
    <t>konkursy</t>
  </si>
  <si>
    <t>producenci produktów regionalnych, tradycyjnych, przetwórcy, rolnicy, właściciele gospodarstw agroturystycznych</t>
  </si>
  <si>
    <t>uczestnicy konkursów</t>
  </si>
  <si>
    <t>liczba nagród</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</si>
  <si>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</si>
  <si>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</si>
  <si>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</si>
  <si>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liczba konkursów</t>
  </si>
  <si>
    <t>przedstawiciele grup odnowy wsi, liderzy wiejscy, przedstawiciele samorządów gminnych</t>
  </si>
  <si>
    <t>I-IV</t>
  </si>
  <si>
    <t>liczba nagród finansowych dla laureatów i wyróżnionych</t>
  </si>
  <si>
    <t>liczba upominków dla laureatów i wyróżnionych</t>
  </si>
  <si>
    <t>I,II, III</t>
  </si>
  <si>
    <t>Międzynarodowa konferencja nt. promocji produktów regionalnych</t>
  </si>
  <si>
    <t>promocja regionalnej żywności, produktów wpisanych na listę produktów tradycyjnych, rolnictwa ekologicznego, agroturystyki, możliwość zaprezentowania oferty eksportowej, nawiązanie kontaktów gospodarczych i handlowych. Planowany jest udział przedstawicieli landów niemieckich - Saksonii i Brandeburgii i związana z tym wymiana wiedzy i doświadczeń nt. promocji produktów tradycyjnych i regionalnych</t>
  </si>
  <si>
    <t>konferencja</t>
  </si>
  <si>
    <t>konferencje</t>
  </si>
  <si>
    <t>II-III</t>
  </si>
  <si>
    <t>uczestnicy konferencji</t>
  </si>
  <si>
    <t>Szkolenie pt. Poprawienie zdrowotności dolnośląskich pasiek pszczelich</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</si>
  <si>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t>
  </si>
  <si>
    <t>szkolenia</t>
  </si>
  <si>
    <t>szkolenia/ seminaria/ inne formy szkoleniowe</t>
  </si>
  <si>
    <t>pszczelarze</t>
  </si>
  <si>
    <t>uczestnicy szkoleń/ seminariów/ innych form szkoleniowych</t>
  </si>
  <si>
    <t>I</t>
  </si>
  <si>
    <t>III Konferencja Naukowa "Agrotechniczne aspekty uprawy winorośli i jakości wina w Polsce", Winnica - Technologia - Enologia - Zdrowie</t>
  </si>
  <si>
    <t>celem operacji jest upowszechnianie wiedzy w zakresie innowacyjnych rozwiązań  związanych z uprawą winorośli i produkcją wina na obszarach wiejskich na terenie Dolnego Śląska. Planowane jest zorganizowanie konferencji, przeprowadzenie warsztatów oraz wydanie publikacji - monografii.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</si>
  <si>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konferencja/ kongres;  publikacja/ materiał drukowany</t>
  </si>
  <si>
    <t>liczba konferencji/kongresów</t>
  </si>
  <si>
    <t>Naukowcy prowadzący badania i studia w obszarach objętych tematyka konferencji, w tym doktoranci (w tym młodzi naukowcy do 35 roku życia); praktycy oraz producenci zainteresowani poszerzeniem oferty gospodarstwa, właściciele winnic i winiarni, osoby zainteresowane rozpoczęciem działalności winiarskiej, osoby zawodowo zainteresowane tematyką polskiego wina, osoby związane zawodowo z braną winiarską, w tym (nauczyciele, studenci sommelierzy, restauratorzy, kucharze).</t>
  </si>
  <si>
    <t>Uniwersytet Przyrodniczy we Wrocławiu</t>
  </si>
  <si>
    <t>ul. C.K. Norwida 25, 50-375 Wrocław</t>
  </si>
  <si>
    <t>liczba uczestników konferencji/kongresów</t>
  </si>
  <si>
    <t>liczba szkoleń/seminariów/warsztatów/spotkań</t>
  </si>
  <si>
    <t>liczba uczestników szkoleń/seminariów/warsztatów/spotkań</t>
  </si>
  <si>
    <t>liczba sztuk publikacji/materiałów drukowanych</t>
  </si>
  <si>
    <t>II</t>
  </si>
  <si>
    <t>XXIII Regionalna Wystawa Zwierząt Hodowlanych Książ 2018</t>
  </si>
  <si>
    <t xml:space="preserve"> celem operacji jest promocja chowu i hodowli zwierząt gospodarskich na Dolnym Śląsku oraz szeroko pojęta promocja problematyki rozwoju obszarów wiejskich regionu. Działania realizowane w ramach operacji będą skierowane na zwiększenie poziomu wiedzy, a także utrwalenie już zdobytego doświadczenia w zakresie prowadzenia gospodarstwa wśród rolników województwa dolnośląskiego, ze szczególnym uwzględnieniem rolników zajmujących się chowem zwierząt gospodarskich. Planowane jest zorgazniowanie wystawy, poublikacja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</si>
  <si>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 impreza plenerowa/ wystawa; prasa; audycja/ film/ spot odpowiednio w radiu i telewizji</t>
  </si>
  <si>
    <t>liczba nagród dla hodowców (grawerowane dyplomy)</t>
  </si>
  <si>
    <t>Producenci rolni – hodowcy bydła, koni, trzody chlewnej, owiec kóz, królików, a także drobnego inwentarza – wystawcy prezentujący ok. 200 zwierząt różnych gatunków; instytucje działające na rzecz rolnictwa ze szczególnym uwzględnieniem hodowców zwierząt; Jednostki naukowo-badawcze – przedstawiciele Uniwersytetu Przyrodniczego we Wrocławiu; Przetwórcy i wytwórcy produktów regionalnych; przedstawiciele firm okołorolniczych – wytwórcy pasz, producenci sprzętu do produkcji pasz; osoby odwiedzające wystawę.</t>
  </si>
  <si>
    <t>Dolnośląski Ośrodek Doradztwa Rolniczego we Wrocławiu</t>
  </si>
  <si>
    <t>ul. Zwycięska 8, 53-033 Wrocław</t>
  </si>
  <si>
    <t>liczba spotów w radiu/telewizji (planowana liczba emisji)</t>
  </si>
  <si>
    <t>prasa (planowana liczba ogłoszeń)</t>
  </si>
  <si>
    <t>liczba targów/imprez plenerowych/wystaw</t>
  </si>
  <si>
    <t>Pomysł na sukces - wymiana wiedzy  i doświadczeń pomiędzy partnerami KSOW</t>
  </si>
  <si>
    <t>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szczególnie w obszarze rozwoju przedsiębiorczości poprzez współorganizację i współuczestnictwo w szeregu działań odbywających się na terenie gmin Świerzawa, Dzierżoniów i miejscowości Niedźwiedzice w okresie od kwietnia do końca września 2018 roku. Planowane jest zorganizowanie 2 wyjazdów studyjnych wraz z drukiem materiałów informacyjno-promocyjnych. Tematy zgodne z § 17 ust. 1 pkt  9 rozporządzenia rozporządzenia Ministra Rolnictwa i Rozwoju Wsi z dnia 17 stycznia 2017 r. w sprawie krajowej sieci obszarów wiejskich w ramach Programu Rozwoju Obszarów Wiejskich na lata 2014–2020.</t>
  </si>
  <si>
    <t>wyjazd studyjny</t>
  </si>
  <si>
    <t xml:space="preserve"> Mieszkańcy gmin wiejskich (partnerów projektu): gminy Dzierżoniów oraz gmin Kłodzko  i Świerzawa. Będą to wiejscy liderzy, sołtysi, członkowie organizacji pozarządowych i wiejskich, a także przedstawiciele lokalnych społeczności angażujący się społecznie. W grupie znajdą się ponadto osoby stawiające pierwsze kroki w budowaniu ofert wiosek tematycznych i pracujące nad poszerzeniem oferty.</t>
  </si>
  <si>
    <t>Gmina Dzierżoniów</t>
  </si>
  <si>
    <t>Ul. Piastowska 1, 58-200 Dzierżoniów</t>
  </si>
  <si>
    <t>liczba wyjazdów studyjnych</t>
  </si>
  <si>
    <t>liczba czestników wyjazdów studyjnych</t>
  </si>
  <si>
    <t>Święto Sera i Wina. Spotkanie Regionów.</t>
  </si>
  <si>
    <t>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Planowane jest zorganizowanie imprezy plenerowej, warsztatów, seminariów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</si>
  <si>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targi/ impreza plenerowa/ wystawa; publikacja/ materiał drukowany; audycja/ film/ spot odpowiednio w radiu i telewizji; informacje i publikacje w internecie</t>
  </si>
  <si>
    <t xml:space="preserve">Producenci sera i wina z Dolnego Śląska – członkowie Stowarzyszenia Serowarów Farmerskich i Zagrodowych oraz Stowarzyszenia Winnice Dolnośląskie; konsumenci i producenci żywności z Dolnego Śląska zainteresowani ruchem Slow Food; mieszkańcy Dolnego Śląska – głównie Wrocławia i okolic (w szczególności okolic Pawłowic, Domaszczyna, Ramiszowa, Mirkowa) -  dorośli oraz dzieci i młodzież.
</t>
  </si>
  <si>
    <t>II-IV</t>
  </si>
  <si>
    <t>liczba spotów w radiu (planowana liczba emisji)</t>
  </si>
  <si>
    <t>promocja operacji w internecie - liczba kampanii informacyjnych</t>
  </si>
  <si>
    <t>III</t>
  </si>
  <si>
    <t>Realizacja audycji telewizyjnej pt. "Zrób to ze smakiem"</t>
  </si>
  <si>
    <t>celem operacji jest zwiększenie liczby inicjatyw mieszkańców terenów wiejskich na rzecz rozwoju gospodarczego wsi, zwłaszcza wśród osób do 35 roku życia, zapobieganie inercji oraz wykluczeniu gospodarczemu ze względu na odległość od wielkich aglomeracji.
Zachęcanie do współpracy członków społeczności wiejskiej. Celem programu będzie promocja kuchni dolnośląskiej, wyrobów regionalnych, mody na slow food, a więc żywność wyrabianą w tradycyjny sposób. Prezentowane będą efekty współpracy pomiędzy organizacjami pozarządowymi, publicznymi i lokalnym samorządem.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</si>
  <si>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audycja telewizyjna</t>
  </si>
  <si>
    <t>liczba audycji telewizyjnych</t>
  </si>
  <si>
    <t>Mieszkańcy dolnośląskich wsi, zwłaszcza osoby między 20 a 35 rokiem życia.</t>
  </si>
  <si>
    <t xml:space="preserve">Telewizja Polska S.A. z siedzibą w Warszawie ul. J.P.Woronicza 17 00-999 Warszawa 
Oddział Terenowy we Wrocławiu ul. Karkonoska 8  
53-015 Wrocław
</t>
  </si>
  <si>
    <t>ul. Karkonoska 8, 53-015 Wrocław</t>
  </si>
  <si>
    <t>Rolnictwo wspierane społecznie - badanie szans rozwoju małych gospodarstw rolnych na Dolnym Śląsku w aspekcie produkcji  żywności wysokiej jakości</t>
  </si>
  <si>
    <t>celem operacji jest rozwój dolnośląskiego rynku żywności wysokiej jakości w ramach założeń Rolnictwa Wspieranego Społecznie poprzez eksperckie wspieranie rolników, producentów żywności, inicjowanie współpracy na linii producent – koordynator sieci – konsument oraz edukację konsumentów, jak również producentów żywności prowadzącą do zmiany mentalności i postaw.  Planowane jest zorganizowanie konferencji, przeprowadzenie badania ankietowego oraz druk publikacj i plakatówi. Tematy zgodne z § 17 ust. 1 pkt  9 rozporządzenia rozporządzenia Ministra Rolnictwa i Rozwoju Wsi z dnia 17 stycznia 2017 r. w sprawie krajowej sieci obszarów wiejskich w ramach Programu Rozwoju Obszarów Wiejskich na lata 2014–2020.</t>
  </si>
  <si>
    <t>konferencja/ kongres; publikacja/materiał drukowany; analiza/ ekspertyza/ badanie</t>
  </si>
  <si>
    <t xml:space="preserve">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</si>
  <si>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Stowarzyszenie "Żywność dla przyszłości"</t>
  </si>
  <si>
    <t>liczba badań ankietowych</t>
  </si>
  <si>
    <t>Włączenie społeczne poprzez realizację  Festiwalu Ducha Góra</t>
  </si>
  <si>
    <t>celem operacji jest aktywizacja i włączenie społeczności lokalnych wiejskich obszaru LGD Partnerstwo Ducha Gór w realizację Festiwalu Ducha Gór, poprzez opracowanie, zaplanowanie i realizację własnych inicjatyw opartych na autentycznych, lokalnych zasobach i tradycjach lokalnych obszaru Karkonoszy.  Planowane jest przeprowadzenie seminariów, szkoleń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</si>
  <si>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audycja/ film/ spot odpowiednio w radiu i telewizji</t>
  </si>
  <si>
    <t xml:space="preserve">
1. W zakresie seminarium i warsztatów: liderzy i grupy inicjatywne z poszczególnych gmin i miejscowości obszaru LGD. 
2. W zakresie warsztatów kulturowych: mieszkańców i turyści w sezonie letnim jako grup testujących ofertę zbudowaną przez społeczności lokalne. Tutaj założone jest uczestnictwo rodzin z dziećmi, zatem co najmniej połowa osób będzie poniżej 35 r. ż.
</t>
  </si>
  <si>
    <t>LGD Partnerstwo Ducha Gór</t>
  </si>
  <si>
    <t>ul. Konstytucji 3 Maja 25, 58-540 Karpacz</t>
  </si>
  <si>
    <t>liczba uczestników szkoleń/seminariów/warsztatów/sptokań</t>
  </si>
  <si>
    <t>liczba audycji/spotów w radiu (planowana liczba emisji)</t>
  </si>
  <si>
    <t>Podejmowanie inicjatyw środowiska wiejskiego w Gminie Radków poprzez uzyskanie umiejętności i kwalifikacji w zakresie przetwarzania produktów rolniczych</t>
  </si>
  <si>
    <t>celem operacji jest podniesienie wiedzy teoretycznej i praktycznej mieszkańców Gminy Radków z zakresu technologii, wymagań higienicznych, bezpieczeństwa żywności, zagrożeń w przetwórstwie żywności, stosowania dobrych praktyk produkcyjnych i higienicznych oraz wymagań prawno-administracyjnych przy zakładaniu małego przetwórstwa w gospodarstwie rolnym. Planowane jest  zorganizowanie szkolenia i warsztatu oraz wyjazdu studyjnego. Tematy zgodne z § 17 ust. 1 pkt  9 rozporządzenia rozporządzenia Ministra Rolnictwa i Rozwoju Wsi z dnia 17 stycznia 2017 r. w sprawie krajowej sieci obszarów wiejskich w ramach Programu Rozwoju Obszarów Wiejskich na lata 2014–2020.</t>
  </si>
  <si>
    <t xml:space="preserve">szkolenie/ seminarium/ warsztat/ spotkanie; wyjazd studyjny </t>
  </si>
  <si>
    <t xml:space="preserve">rolnicy, osoby związane z rolnictwem, pochodząe przede wszystkim z obszarów wiejskich gminy Radków. </t>
  </si>
  <si>
    <t>Gmina Radków</t>
  </si>
  <si>
    <t>Rynek 1, 57-420 Radków</t>
  </si>
  <si>
    <t>liczba uczestników wyjazdów studyjnych</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</si>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</sst>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zł&quot;* #,##0.00_);_(&quot;zł&quot;* \(#,##0.00\);_(&quot;zł&quot;* &quot;-&quot;??_);_(@_)"/>
    <numFmt numFmtId="164" formatCode="#,##0.00\ &quot;zł&quot;"/>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rgb="FF000000"/>
      <name val="Calibri"/>
      <family val="2"/>
      <charset val="238"/>
      <scheme val="minor"/>
    </font>
    <font>
      <sz val="11"/>
      <color indexed="8"/>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78">
    <xf numFmtId="0" fontId="0" fillId="0" borderId="0" xfId="0"/>
    <xf numFmtId="0" fontId="2" fillId="0" borderId="0" xfId="0" applyFont="1"/>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164" fontId="0" fillId="0" borderId="0" xfId="0" applyNumberFormat="1" applyFont="1" applyFill="1" applyAlignment="1">
      <alignment horizontal="center" vertical="center"/>
    </xf>
    <xf numFmtId="0" fontId="0" fillId="0" borderId="0" xfId="0" applyFont="1" applyFill="1"/>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xf>
    <xf numFmtId="4"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4" fontId="0" fillId="0" borderId="5"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xf>
    <xf numFmtId="0" fontId="0"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4"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xf>
    <xf numFmtId="0" fontId="0" fillId="0" borderId="4" xfId="0" applyFont="1" applyBorder="1" applyAlignment="1">
      <alignment horizontal="center" vertical="center" wrapText="1"/>
    </xf>
    <xf numFmtId="0" fontId="0" fillId="0" borderId="0" xfId="0" applyFont="1"/>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3" borderId="5" xfId="0"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2"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0" fontId="6" fillId="3" borderId="7" xfId="0" applyFont="1" applyFill="1" applyBorder="1" applyAlignment="1">
      <alignment horizontal="center" vertical="center"/>
    </xf>
    <xf numFmtId="0" fontId="5" fillId="3" borderId="7" xfId="0" applyFont="1" applyFill="1" applyBorder="1" applyAlignment="1">
      <alignment horizontal="center" vertical="center"/>
    </xf>
    <xf numFmtId="2" fontId="5" fillId="3" borderId="7"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4" fontId="5" fillId="3" borderId="7" xfId="0" applyNumberFormat="1" applyFont="1" applyFill="1" applyBorder="1" applyAlignment="1">
      <alignment horizontal="center" vertical="center"/>
    </xf>
    <xf numFmtId="2" fontId="5" fillId="3" borderId="7"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5" xfId="0" applyFont="1" applyFill="1" applyBorder="1" applyAlignment="1">
      <alignment horizontal="center" vertical="center"/>
    </xf>
    <xf numFmtId="2" fontId="5"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2" fontId="5" fillId="3" borderId="2"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4" fontId="0" fillId="3" borderId="2" xfId="1"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6" fillId="0" borderId="7" xfId="0" applyFont="1" applyFill="1" applyBorder="1" applyAlignment="1">
      <alignment horizontal="center" vertical="center"/>
    </xf>
    <xf numFmtId="2"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4" fontId="0" fillId="3" borderId="1" xfId="1" applyNumberFormat="1" applyFont="1" applyFill="1" applyBorder="1" applyAlignment="1">
      <alignment horizontal="center" vertical="center"/>
    </xf>
    <xf numFmtId="2" fontId="0" fillId="3" borderId="1"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xf>
    <xf numFmtId="0" fontId="5" fillId="3" borderId="7" xfId="0"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2" fontId="5" fillId="3" borderId="1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xf>
    <xf numFmtId="4" fontId="0" fillId="3" borderId="7" xfId="1" applyNumberFormat="1" applyFont="1" applyFill="1" applyBorder="1" applyAlignment="1">
      <alignment horizontal="center" vertical="center"/>
    </xf>
    <xf numFmtId="2" fontId="0" fillId="3" borderId="7"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xf>
    <xf numFmtId="0" fontId="5" fillId="3" borderId="5"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xf>
    <xf numFmtId="4" fontId="0" fillId="3" borderId="5" xfId="1" applyNumberFormat="1" applyFont="1" applyFill="1" applyBorder="1" applyAlignment="1">
      <alignment horizontal="center" vertical="center"/>
    </xf>
    <xf numFmtId="2" fontId="0" fillId="3"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2" fontId="0" fillId="3" borderId="1" xfId="0" applyNumberFormat="1" applyFont="1" applyFill="1" applyBorder="1" applyAlignment="1">
      <alignment horizontal="center" vertical="center"/>
    </xf>
    <xf numFmtId="2" fontId="0" fillId="3" borderId="2"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xf>
    <xf numFmtId="0" fontId="2" fillId="0" borderId="7" xfId="0" applyFont="1" applyBorder="1" applyAlignment="1">
      <alignment horizontal="center" vertical="center" wrapText="1"/>
    </xf>
    <xf numFmtId="2" fontId="0" fillId="3" borderId="7" xfId="0" applyNumberFormat="1" applyFont="1" applyFill="1" applyBorder="1" applyAlignment="1">
      <alignment horizontal="center" vertical="center"/>
    </xf>
    <xf numFmtId="4" fontId="0" fillId="3" borderId="7" xfId="0" applyNumberFormat="1" applyFont="1" applyFill="1" applyBorder="1" applyAlignment="1">
      <alignment horizontal="center" vertical="center"/>
    </xf>
    <xf numFmtId="0" fontId="0" fillId="3" borderId="1" xfId="0" applyNumberFormat="1" applyFont="1" applyFill="1" applyBorder="1" applyAlignment="1">
      <alignment horizontal="center" vertical="center" wrapText="1"/>
    </xf>
    <xf numFmtId="0" fontId="0" fillId="3" borderId="7" xfId="0" applyNumberFormat="1" applyFont="1" applyFill="1" applyBorder="1" applyAlignment="1">
      <alignment horizontal="center" vertical="center" wrapText="1"/>
    </xf>
    <xf numFmtId="2" fontId="0" fillId="3" borderId="5" xfId="0" applyNumberFormat="1" applyFont="1" applyFill="1" applyBorder="1" applyAlignment="1">
      <alignment horizontal="center" vertical="center"/>
    </xf>
    <xf numFmtId="0" fontId="0" fillId="3" borderId="5"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xf>
    <xf numFmtId="0" fontId="2" fillId="0" borderId="1" xfId="0" applyFont="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0" fontId="0" fillId="3" borderId="0" xfId="0" applyFont="1" applyFill="1" applyAlignment="1">
      <alignment horizontal="center" vertical="center" wrapText="1"/>
    </xf>
    <xf numFmtId="4" fontId="0" fillId="3" borderId="2"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0" fillId="3" borderId="1"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0" fillId="3" borderId="7" xfId="0" applyNumberFormat="1" applyFont="1" applyFill="1" applyBorder="1" applyAlignment="1">
      <alignment horizontal="center" vertical="center"/>
    </xf>
    <xf numFmtId="0" fontId="0" fillId="3" borderId="5" xfId="0" applyNumberFormat="1" applyFont="1" applyFill="1" applyBorder="1" applyAlignment="1">
      <alignment horizontal="center" vertical="center"/>
    </xf>
    <xf numFmtId="0" fontId="2" fillId="0" borderId="1" xfId="0" applyFont="1" applyBorder="1" applyAlignment="1">
      <alignment horizontal="center" vertical="center"/>
    </xf>
    <xf numFmtId="0" fontId="0" fillId="3" borderId="1" xfId="0" applyFont="1" applyFill="1" applyBorder="1" applyAlignment="1">
      <alignment horizontal="center" vertical="center"/>
    </xf>
    <xf numFmtId="0" fontId="2" fillId="0" borderId="7" xfId="0" applyFont="1" applyBorder="1" applyAlignment="1">
      <alignment horizontal="center" vertical="center"/>
    </xf>
    <xf numFmtId="0" fontId="0" fillId="3" borderId="7" xfId="0" applyFont="1" applyFill="1" applyBorder="1" applyAlignment="1">
      <alignment horizontal="center" vertical="center"/>
    </xf>
    <xf numFmtId="0" fontId="2" fillId="0" borderId="5" xfId="0" applyFont="1" applyBorder="1" applyAlignment="1">
      <alignment horizontal="center" vertical="center"/>
    </xf>
    <xf numFmtId="0" fontId="0" fillId="3" borderId="5" xfId="0" applyFont="1" applyFill="1" applyBorder="1" applyAlignment="1">
      <alignment horizontal="center" vertical="center"/>
    </xf>
    <xf numFmtId="0" fontId="0" fillId="0" borderId="0" xfId="0" applyFont="1" applyBorder="1" applyAlignment="1">
      <alignment horizontal="center"/>
    </xf>
    <xf numFmtId="0" fontId="0" fillId="0" borderId="12" xfId="0" applyFont="1" applyBorder="1" applyAlignment="1">
      <alignment horizontal="center"/>
    </xf>
    <xf numFmtId="0" fontId="0" fillId="4" borderId="2"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0" xfId="0" applyFont="1" applyFill="1" applyBorder="1" applyAlignment="1">
      <alignment horizontal="center"/>
    </xf>
    <xf numFmtId="0" fontId="0" fillId="4" borderId="1" xfId="0" applyFont="1" applyFill="1" applyBorder="1" applyAlignment="1">
      <alignment horizontal="center"/>
    </xf>
    <xf numFmtId="0" fontId="0" fillId="4" borderId="2" xfId="0" applyFont="1" applyFill="1" applyBorder="1"/>
    <xf numFmtId="3" fontId="0" fillId="0" borderId="4"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 fontId="0" fillId="0" borderId="2" xfId="0" applyNumberFormat="1" applyFont="1" applyBorder="1" applyAlignment="1">
      <alignment horizontal="right"/>
    </xf>
    <xf numFmtId="4" fontId="0" fillId="0" borderId="0" xfId="0" applyNumberFormat="1" applyFont="1"/>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2:S75"/>
  <sheetViews>
    <sheetView tabSelected="1" topLeftCell="A62" zoomScale="70" zoomScaleNormal="70" workbookViewId="0">
      <selection activeCell="F75" sqref="F7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10" customFormat="1" ht="47.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ht="35.25" customHeight="1" x14ac:dyDescent="0.2">
      <c r="A5" s="11"/>
      <c r="B5" s="12"/>
      <c r="C5" s="12"/>
      <c r="D5" s="12"/>
      <c r="E5" s="11"/>
      <c r="F5" s="11"/>
      <c r="G5" s="11"/>
      <c r="H5" s="13" t="s">
        <v>15</v>
      </c>
      <c r="I5" s="13" t="s">
        <v>16</v>
      </c>
      <c r="J5" s="11"/>
      <c r="K5" s="14">
        <v>2018</v>
      </c>
      <c r="L5" s="14">
        <v>2019</v>
      </c>
      <c r="M5" s="15">
        <v>2018</v>
      </c>
      <c r="N5" s="15">
        <v>2019</v>
      </c>
      <c r="O5" s="15">
        <v>2018</v>
      </c>
      <c r="P5" s="15">
        <v>2019</v>
      </c>
      <c r="Q5" s="11"/>
      <c r="R5" s="12"/>
      <c r="S5" s="9"/>
    </row>
    <row r="6" spans="1:19" s="10" customFormat="1" ht="15.75" customHeigh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9" customFormat="1" ht="71.25" customHeight="1" x14ac:dyDescent="0.25">
      <c r="A7" s="18">
        <v>1</v>
      </c>
      <c r="B7" s="19" t="s">
        <v>35</v>
      </c>
      <c r="C7" s="20">
        <v>2.2999999999999998</v>
      </c>
      <c r="D7" s="21">
        <v>10</v>
      </c>
      <c r="E7" s="21" t="s">
        <v>36</v>
      </c>
      <c r="F7" s="21" t="s">
        <v>37</v>
      </c>
      <c r="G7" s="21" t="s">
        <v>38</v>
      </c>
      <c r="H7" s="22" t="s">
        <v>39</v>
      </c>
      <c r="I7" s="23" t="s">
        <v>40</v>
      </c>
      <c r="J7" s="21" t="s">
        <v>41</v>
      </c>
      <c r="K7" s="24" t="s">
        <v>42</v>
      </c>
      <c r="L7" s="24" t="s">
        <v>43</v>
      </c>
      <c r="M7" s="25">
        <v>15000</v>
      </c>
      <c r="N7" s="26"/>
      <c r="O7" s="25">
        <v>15000</v>
      </c>
      <c r="P7" s="25"/>
      <c r="Q7" s="21" t="s">
        <v>44</v>
      </c>
      <c r="R7" s="27" t="s">
        <v>45</v>
      </c>
      <c r="S7" s="28"/>
    </row>
    <row r="8" spans="1:19" s="29" customFormat="1" ht="50.25" customHeight="1" x14ac:dyDescent="0.25">
      <c r="A8" s="30"/>
      <c r="B8" s="31"/>
      <c r="C8" s="20"/>
      <c r="D8" s="21"/>
      <c r="E8" s="21"/>
      <c r="F8" s="21"/>
      <c r="G8" s="21"/>
      <c r="H8" s="32" t="s">
        <v>46</v>
      </c>
      <c r="I8" s="23" t="s">
        <v>47</v>
      </c>
      <c r="J8" s="21"/>
      <c r="K8" s="24"/>
      <c r="L8" s="24"/>
      <c r="M8" s="25"/>
      <c r="N8" s="26"/>
      <c r="O8" s="25"/>
      <c r="P8" s="25"/>
      <c r="Q8" s="21"/>
      <c r="R8" s="33"/>
      <c r="S8" s="28"/>
    </row>
    <row r="9" spans="1:19" s="29" customFormat="1" ht="45.75" customHeight="1" x14ac:dyDescent="0.25">
      <c r="A9" s="30"/>
      <c r="B9" s="34"/>
      <c r="C9" s="20"/>
      <c r="D9" s="21"/>
      <c r="E9" s="21"/>
      <c r="F9" s="21"/>
      <c r="G9" s="21"/>
      <c r="H9" s="32" t="s">
        <v>48</v>
      </c>
      <c r="I9" s="23" t="s">
        <v>47</v>
      </c>
      <c r="J9" s="21"/>
      <c r="K9" s="24"/>
      <c r="L9" s="24"/>
      <c r="M9" s="25"/>
      <c r="N9" s="26"/>
      <c r="O9" s="25"/>
      <c r="P9" s="25"/>
      <c r="Q9" s="21"/>
      <c r="R9" s="35"/>
      <c r="S9" s="28"/>
    </row>
    <row r="10" spans="1:19" s="47" customFormat="1" ht="90" customHeight="1" x14ac:dyDescent="0.25">
      <c r="A10" s="36">
        <v>2</v>
      </c>
      <c r="B10" s="37" t="s">
        <v>35</v>
      </c>
      <c r="C10" s="37">
        <v>2.2999999999999998</v>
      </c>
      <c r="D10" s="38">
        <v>10</v>
      </c>
      <c r="E10" s="38" t="s">
        <v>49</v>
      </c>
      <c r="F10" s="39" t="s">
        <v>50</v>
      </c>
      <c r="G10" s="38" t="s">
        <v>51</v>
      </c>
      <c r="H10" s="40" t="s">
        <v>39</v>
      </c>
      <c r="I10" s="41" t="s">
        <v>40</v>
      </c>
      <c r="J10" s="42" t="s">
        <v>52</v>
      </c>
      <c r="K10" s="43" t="s">
        <v>53</v>
      </c>
      <c r="L10" s="43" t="s">
        <v>43</v>
      </c>
      <c r="M10" s="44">
        <v>30000</v>
      </c>
      <c r="N10" s="45"/>
      <c r="O10" s="44">
        <v>30000</v>
      </c>
      <c r="P10" s="44"/>
      <c r="Q10" s="38" t="s">
        <v>44</v>
      </c>
      <c r="R10" s="38" t="s">
        <v>45</v>
      </c>
      <c r="S10" s="46"/>
    </row>
    <row r="11" spans="1:19" s="47" customFormat="1" ht="73.5" customHeight="1" x14ac:dyDescent="0.25">
      <c r="A11" s="48"/>
      <c r="B11" s="37"/>
      <c r="C11" s="37"/>
      <c r="D11" s="38"/>
      <c r="E11" s="38"/>
      <c r="F11" s="49"/>
      <c r="G11" s="38"/>
      <c r="H11" s="40" t="s">
        <v>48</v>
      </c>
      <c r="I11" s="41" t="s">
        <v>54</v>
      </c>
      <c r="J11" s="50"/>
      <c r="K11" s="43"/>
      <c r="L11" s="43"/>
      <c r="M11" s="44"/>
      <c r="N11" s="45"/>
      <c r="O11" s="44"/>
      <c r="P11" s="44"/>
      <c r="Q11" s="38"/>
      <c r="R11" s="38"/>
      <c r="S11" s="46"/>
    </row>
    <row r="12" spans="1:19" s="47" customFormat="1" ht="90.75" customHeight="1" x14ac:dyDescent="0.25">
      <c r="A12" s="42">
        <v>3</v>
      </c>
      <c r="B12" s="42" t="s">
        <v>35</v>
      </c>
      <c r="C12" s="42">
        <v>2.2999999999999998</v>
      </c>
      <c r="D12" s="42">
        <v>10</v>
      </c>
      <c r="E12" s="42" t="s">
        <v>55</v>
      </c>
      <c r="F12" s="42" t="s">
        <v>56</v>
      </c>
      <c r="G12" s="42" t="s">
        <v>57</v>
      </c>
      <c r="H12" s="40" t="s">
        <v>39</v>
      </c>
      <c r="I12" s="51">
        <v>1</v>
      </c>
      <c r="J12" s="42" t="s">
        <v>58</v>
      </c>
      <c r="K12" s="36" t="s">
        <v>53</v>
      </c>
      <c r="L12" s="43" t="s">
        <v>43</v>
      </c>
      <c r="M12" s="52">
        <v>40000</v>
      </c>
      <c r="N12" s="53"/>
      <c r="O12" s="52">
        <v>40000</v>
      </c>
      <c r="P12" s="53"/>
      <c r="Q12" s="42" t="s">
        <v>44</v>
      </c>
      <c r="R12" s="42" t="s">
        <v>45</v>
      </c>
      <c r="S12" s="46"/>
    </row>
    <row r="13" spans="1:19" s="47" customFormat="1" ht="90.75" customHeight="1" x14ac:dyDescent="0.25">
      <c r="A13" s="50"/>
      <c r="B13" s="50"/>
      <c r="C13" s="50"/>
      <c r="D13" s="50"/>
      <c r="E13" s="50"/>
      <c r="F13" s="50"/>
      <c r="G13" s="50"/>
      <c r="H13" s="40" t="s">
        <v>48</v>
      </c>
      <c r="I13" s="51">
        <v>8</v>
      </c>
      <c r="J13" s="50"/>
      <c r="K13" s="48"/>
      <c r="L13" s="43"/>
      <c r="M13" s="54"/>
      <c r="N13" s="55"/>
      <c r="O13" s="54"/>
      <c r="P13" s="55"/>
      <c r="Q13" s="50"/>
      <c r="R13" s="50"/>
      <c r="S13" s="46"/>
    </row>
    <row r="14" spans="1:19" s="29" customFormat="1" ht="70.5" customHeight="1" x14ac:dyDescent="0.25">
      <c r="A14" s="18">
        <v>4</v>
      </c>
      <c r="B14" s="56" t="s">
        <v>35</v>
      </c>
      <c r="C14" s="21">
        <v>2.2999999999999998</v>
      </c>
      <c r="D14" s="56">
        <v>10</v>
      </c>
      <c r="E14" s="57" t="s">
        <v>59</v>
      </c>
      <c r="F14" s="58" t="s">
        <v>60</v>
      </c>
      <c r="G14" s="56" t="s">
        <v>38</v>
      </c>
      <c r="H14" s="22" t="s">
        <v>39</v>
      </c>
      <c r="I14" s="59">
        <v>1</v>
      </c>
      <c r="J14" s="58" t="s">
        <v>41</v>
      </c>
      <c r="K14" s="56" t="s">
        <v>53</v>
      </c>
      <c r="L14" s="20" t="s">
        <v>43</v>
      </c>
      <c r="M14" s="60">
        <v>15000</v>
      </c>
      <c r="N14" s="61"/>
      <c r="O14" s="60">
        <v>15000</v>
      </c>
      <c r="P14" s="61"/>
      <c r="Q14" s="58" t="s">
        <v>44</v>
      </c>
      <c r="R14" s="58" t="s">
        <v>45</v>
      </c>
      <c r="S14" s="28"/>
    </row>
    <row r="15" spans="1:19" s="63" customFormat="1" ht="30" customHeight="1" x14ac:dyDescent="0.25">
      <c r="A15" s="30"/>
      <c r="B15" s="56"/>
      <c r="C15" s="21"/>
      <c r="D15" s="56"/>
      <c r="E15" s="57"/>
      <c r="F15" s="58"/>
      <c r="G15" s="56"/>
      <c r="H15" s="62" t="s">
        <v>46</v>
      </c>
      <c r="I15" s="59">
        <v>26</v>
      </c>
      <c r="J15" s="58"/>
      <c r="K15" s="56"/>
      <c r="L15" s="20"/>
      <c r="M15" s="60"/>
      <c r="N15" s="61"/>
      <c r="O15" s="60"/>
      <c r="P15" s="61"/>
      <c r="Q15" s="58"/>
      <c r="R15" s="58"/>
    </row>
    <row r="16" spans="1:19" s="63" customFormat="1" ht="23.25" customHeight="1" x14ac:dyDescent="0.25">
      <c r="A16" s="30"/>
      <c r="B16" s="56"/>
      <c r="C16" s="21"/>
      <c r="D16" s="56"/>
      <c r="E16" s="57"/>
      <c r="F16" s="58"/>
      <c r="G16" s="56"/>
      <c r="H16" s="64" t="s">
        <v>48</v>
      </c>
      <c r="I16" s="65">
        <v>26</v>
      </c>
      <c r="J16" s="58"/>
      <c r="K16" s="56"/>
      <c r="L16" s="20"/>
      <c r="M16" s="60"/>
      <c r="N16" s="61"/>
      <c r="O16" s="60"/>
      <c r="P16" s="61"/>
      <c r="Q16" s="58"/>
      <c r="R16" s="58"/>
    </row>
    <row r="17" spans="1:19" s="47" customFormat="1" ht="39.75" customHeight="1" x14ac:dyDescent="0.25">
      <c r="A17" s="38">
        <v>5</v>
      </c>
      <c r="B17" s="42" t="s">
        <v>61</v>
      </c>
      <c r="C17" s="42">
        <v>1</v>
      </c>
      <c r="D17" s="42">
        <v>6</v>
      </c>
      <c r="E17" s="42" t="s">
        <v>62</v>
      </c>
      <c r="F17" s="42" t="s">
        <v>63</v>
      </c>
      <c r="G17" s="42" t="s">
        <v>64</v>
      </c>
      <c r="H17" s="40" t="s">
        <v>65</v>
      </c>
      <c r="I17" s="40">
        <v>1</v>
      </c>
      <c r="J17" s="42" t="s">
        <v>66</v>
      </c>
      <c r="K17" s="42" t="s">
        <v>53</v>
      </c>
      <c r="L17" s="42" t="s">
        <v>43</v>
      </c>
      <c r="M17" s="52">
        <v>12000</v>
      </c>
      <c r="N17" s="66"/>
      <c r="O17" s="52">
        <v>12000</v>
      </c>
      <c r="P17" s="42"/>
      <c r="Q17" s="42" t="s">
        <v>44</v>
      </c>
      <c r="R17" s="42" t="s">
        <v>45</v>
      </c>
    </row>
    <row r="18" spans="1:19" s="47" customFormat="1" ht="39.75" customHeight="1" x14ac:dyDescent="0.25">
      <c r="A18" s="38"/>
      <c r="B18" s="67"/>
      <c r="C18" s="67"/>
      <c r="D18" s="67"/>
      <c r="E18" s="67"/>
      <c r="F18" s="67"/>
      <c r="G18" s="67"/>
      <c r="H18" s="40" t="s">
        <v>67</v>
      </c>
      <c r="I18" s="40">
        <v>26</v>
      </c>
      <c r="J18" s="67"/>
      <c r="K18" s="67"/>
      <c r="L18" s="67"/>
      <c r="M18" s="68"/>
      <c r="N18" s="69"/>
      <c r="O18" s="68"/>
      <c r="P18" s="67"/>
      <c r="Q18" s="67"/>
      <c r="R18" s="67"/>
    </row>
    <row r="19" spans="1:19" s="47" customFormat="1" ht="39.75" customHeight="1" x14ac:dyDescent="0.25">
      <c r="A19" s="38"/>
      <c r="B19" s="50"/>
      <c r="C19" s="50"/>
      <c r="D19" s="50"/>
      <c r="E19" s="50"/>
      <c r="F19" s="50"/>
      <c r="G19" s="50"/>
      <c r="H19" s="40" t="s">
        <v>68</v>
      </c>
      <c r="I19" s="40">
        <v>25</v>
      </c>
      <c r="J19" s="50"/>
      <c r="K19" s="50"/>
      <c r="L19" s="50"/>
      <c r="M19" s="54"/>
      <c r="N19" s="70"/>
      <c r="O19" s="54"/>
      <c r="P19" s="50"/>
      <c r="Q19" s="50"/>
      <c r="R19" s="50"/>
    </row>
    <row r="20" spans="1:19" s="47" customFormat="1" ht="45.75" customHeight="1" x14ac:dyDescent="0.25">
      <c r="A20" s="37">
        <v>6</v>
      </c>
      <c r="B20" s="42" t="s">
        <v>69</v>
      </c>
      <c r="C20" s="42">
        <v>1</v>
      </c>
      <c r="D20" s="42">
        <v>6</v>
      </c>
      <c r="E20" s="42" t="s">
        <v>70</v>
      </c>
      <c r="F20" s="42" t="s">
        <v>71</v>
      </c>
      <c r="G20" s="42" t="s">
        <v>64</v>
      </c>
      <c r="H20" s="40" t="s">
        <v>72</v>
      </c>
      <c r="I20" s="40">
        <v>1</v>
      </c>
      <c r="J20" s="42" t="s">
        <v>73</v>
      </c>
      <c r="K20" s="42" t="s">
        <v>74</v>
      </c>
      <c r="L20" s="42" t="s">
        <v>43</v>
      </c>
      <c r="M20" s="52">
        <v>40000</v>
      </c>
      <c r="N20" s="42"/>
      <c r="O20" s="52">
        <v>40000</v>
      </c>
      <c r="P20" s="42"/>
      <c r="Q20" s="42" t="s">
        <v>44</v>
      </c>
      <c r="R20" s="42" t="s">
        <v>45</v>
      </c>
    </row>
    <row r="21" spans="1:19" s="47" customFormat="1" ht="45.75" customHeight="1" x14ac:dyDescent="0.25">
      <c r="A21" s="37"/>
      <c r="B21" s="67"/>
      <c r="C21" s="67"/>
      <c r="D21" s="67"/>
      <c r="E21" s="67"/>
      <c r="F21" s="67"/>
      <c r="G21" s="67"/>
      <c r="H21" s="71" t="s">
        <v>67</v>
      </c>
      <c r="I21" s="71">
        <v>20</v>
      </c>
      <c r="J21" s="67"/>
      <c r="K21" s="67"/>
      <c r="L21" s="67"/>
      <c r="M21" s="68"/>
      <c r="N21" s="67"/>
      <c r="O21" s="68"/>
      <c r="P21" s="67"/>
      <c r="Q21" s="67"/>
      <c r="R21" s="67"/>
    </row>
    <row r="22" spans="1:19" s="47" customFormat="1" ht="77.25" customHeight="1" x14ac:dyDescent="0.25">
      <c r="A22" s="37"/>
      <c r="B22" s="67"/>
      <c r="C22" s="67"/>
      <c r="D22" s="67"/>
      <c r="E22" s="67"/>
      <c r="F22" s="67"/>
      <c r="G22" s="67"/>
      <c r="H22" s="40" t="s">
        <v>75</v>
      </c>
      <c r="I22" s="40">
        <v>16</v>
      </c>
      <c r="J22" s="67"/>
      <c r="K22" s="67"/>
      <c r="L22" s="67"/>
      <c r="M22" s="68"/>
      <c r="N22" s="67"/>
      <c r="O22" s="68"/>
      <c r="P22" s="67"/>
      <c r="Q22" s="67"/>
      <c r="R22" s="67"/>
    </row>
    <row r="23" spans="1:19" s="47" customFormat="1" ht="45.75" customHeight="1" x14ac:dyDescent="0.25">
      <c r="A23" s="37"/>
      <c r="B23" s="50"/>
      <c r="C23" s="50"/>
      <c r="D23" s="50"/>
      <c r="E23" s="50"/>
      <c r="F23" s="50"/>
      <c r="G23" s="50"/>
      <c r="H23" s="40" t="s">
        <v>76</v>
      </c>
      <c r="I23" s="40">
        <v>16</v>
      </c>
      <c r="J23" s="50"/>
      <c r="K23" s="50"/>
      <c r="L23" s="50"/>
      <c r="M23" s="54"/>
      <c r="N23" s="50"/>
      <c r="O23" s="54"/>
      <c r="P23" s="50"/>
      <c r="Q23" s="50"/>
      <c r="R23" s="50"/>
    </row>
    <row r="24" spans="1:19" s="63" customFormat="1" ht="61.5" customHeight="1" x14ac:dyDescent="0.25">
      <c r="A24" s="72">
        <v>7</v>
      </c>
      <c r="B24" s="73" t="s">
        <v>77</v>
      </c>
      <c r="C24" s="73">
        <v>1</v>
      </c>
      <c r="D24" s="73">
        <v>6</v>
      </c>
      <c r="E24" s="27" t="s">
        <v>78</v>
      </c>
      <c r="F24" s="73" t="s">
        <v>79</v>
      </c>
      <c r="G24" s="73" t="s">
        <v>80</v>
      </c>
      <c r="H24" s="74" t="s">
        <v>81</v>
      </c>
      <c r="I24" s="75">
        <v>1</v>
      </c>
      <c r="J24" s="73" t="s">
        <v>66</v>
      </c>
      <c r="K24" s="73" t="s">
        <v>82</v>
      </c>
      <c r="L24" s="73" t="s">
        <v>43</v>
      </c>
      <c r="M24" s="76">
        <v>15000</v>
      </c>
      <c r="N24" s="73"/>
      <c r="O24" s="76">
        <v>15000</v>
      </c>
      <c r="P24" s="73"/>
      <c r="Q24" s="77" t="s">
        <v>44</v>
      </c>
      <c r="R24" s="77" t="s">
        <v>45</v>
      </c>
    </row>
    <row r="25" spans="1:19" s="63" customFormat="1" ht="47.25" customHeight="1" x14ac:dyDescent="0.25">
      <c r="A25" s="78"/>
      <c r="B25" s="79"/>
      <c r="C25" s="79"/>
      <c r="D25" s="79"/>
      <c r="E25" s="35"/>
      <c r="F25" s="79"/>
      <c r="G25" s="79"/>
      <c r="H25" s="74" t="s">
        <v>83</v>
      </c>
      <c r="I25" s="75">
        <v>80</v>
      </c>
      <c r="J25" s="79"/>
      <c r="K25" s="79"/>
      <c r="L25" s="79"/>
      <c r="M25" s="80"/>
      <c r="N25" s="79"/>
      <c r="O25" s="80"/>
      <c r="P25" s="79"/>
      <c r="Q25" s="81"/>
      <c r="R25" s="81"/>
    </row>
    <row r="26" spans="1:19" s="63" customFormat="1" ht="104.25" customHeight="1" x14ac:dyDescent="0.25">
      <c r="A26" s="82">
        <v>8</v>
      </c>
      <c r="B26" s="73" t="s">
        <v>77</v>
      </c>
      <c r="C26" s="73">
        <v>1</v>
      </c>
      <c r="D26" s="73">
        <v>6</v>
      </c>
      <c r="E26" s="73" t="s">
        <v>84</v>
      </c>
      <c r="F26" s="73" t="s">
        <v>85</v>
      </c>
      <c r="G26" s="73" t="s">
        <v>86</v>
      </c>
      <c r="H26" s="74" t="s">
        <v>87</v>
      </c>
      <c r="I26" s="75">
        <v>1</v>
      </c>
      <c r="J26" s="73" t="s">
        <v>88</v>
      </c>
      <c r="K26" s="73" t="s">
        <v>42</v>
      </c>
      <c r="L26" s="73" t="s">
        <v>43</v>
      </c>
      <c r="M26" s="76">
        <v>15000</v>
      </c>
      <c r="N26" s="73"/>
      <c r="O26" s="76">
        <v>15000</v>
      </c>
      <c r="P26" s="73"/>
      <c r="Q26" s="77" t="s">
        <v>44</v>
      </c>
      <c r="R26" s="77" t="s">
        <v>45</v>
      </c>
    </row>
    <row r="27" spans="1:19" s="63" customFormat="1" ht="66" customHeight="1" x14ac:dyDescent="0.25">
      <c r="A27" s="83"/>
      <c r="B27" s="79"/>
      <c r="C27" s="79"/>
      <c r="D27" s="79"/>
      <c r="E27" s="79"/>
      <c r="F27" s="79"/>
      <c r="G27" s="79"/>
      <c r="H27" s="74" t="s">
        <v>89</v>
      </c>
      <c r="I27" s="75">
        <v>40</v>
      </c>
      <c r="J27" s="79"/>
      <c r="K27" s="79"/>
      <c r="L27" s="79"/>
      <c r="M27" s="80"/>
      <c r="N27" s="79"/>
      <c r="O27" s="80"/>
      <c r="P27" s="79"/>
      <c r="Q27" s="81"/>
      <c r="R27" s="81"/>
    </row>
    <row r="28" spans="1:19" s="10" customFormat="1" ht="46.5" customHeight="1" x14ac:dyDescent="0.2">
      <c r="A28" s="84">
        <v>9</v>
      </c>
      <c r="B28" s="85" t="s">
        <v>90</v>
      </c>
      <c r="C28" s="85">
        <v>1</v>
      </c>
      <c r="D28" s="85">
        <v>6</v>
      </c>
      <c r="E28" s="86" t="s">
        <v>91</v>
      </c>
      <c r="F28" s="87" t="s">
        <v>92</v>
      </c>
      <c r="G28" s="86" t="s">
        <v>93</v>
      </c>
      <c r="H28" s="88" t="s">
        <v>94</v>
      </c>
      <c r="I28" s="88">
        <v>1</v>
      </c>
      <c r="J28" s="89" t="s">
        <v>95</v>
      </c>
      <c r="K28" s="86" t="s">
        <v>74</v>
      </c>
      <c r="L28" s="86" t="s">
        <v>43</v>
      </c>
      <c r="M28" s="90">
        <v>15363</v>
      </c>
      <c r="N28" s="91"/>
      <c r="O28" s="90">
        <f>M28</f>
        <v>15363</v>
      </c>
      <c r="P28" s="91"/>
      <c r="Q28" s="86" t="s">
        <v>96</v>
      </c>
      <c r="R28" s="86" t="s">
        <v>97</v>
      </c>
      <c r="S28" s="9"/>
    </row>
    <row r="29" spans="1:19" s="10" customFormat="1" ht="45" customHeight="1" x14ac:dyDescent="0.2">
      <c r="A29" s="92"/>
      <c r="B29" s="93"/>
      <c r="C29" s="93"/>
      <c r="D29" s="93"/>
      <c r="E29" s="94"/>
      <c r="F29" s="95"/>
      <c r="G29" s="94"/>
      <c r="H29" s="88" t="s">
        <v>98</v>
      </c>
      <c r="I29" s="88">
        <v>80</v>
      </c>
      <c r="J29" s="96"/>
      <c r="K29" s="94"/>
      <c r="L29" s="94"/>
      <c r="M29" s="97"/>
      <c r="N29" s="98"/>
      <c r="O29" s="97"/>
      <c r="P29" s="98"/>
      <c r="Q29" s="94"/>
      <c r="R29" s="94"/>
      <c r="S29" s="9"/>
    </row>
    <row r="30" spans="1:19" s="10" customFormat="1" ht="45.75" customHeight="1" x14ac:dyDescent="0.2">
      <c r="A30" s="92"/>
      <c r="B30" s="93"/>
      <c r="C30" s="93"/>
      <c r="D30" s="93"/>
      <c r="E30" s="94"/>
      <c r="F30" s="95"/>
      <c r="G30" s="94"/>
      <c r="H30" s="88" t="s">
        <v>99</v>
      </c>
      <c r="I30" s="88">
        <v>1</v>
      </c>
      <c r="J30" s="96"/>
      <c r="K30" s="94"/>
      <c r="L30" s="94"/>
      <c r="M30" s="97"/>
      <c r="N30" s="98"/>
      <c r="O30" s="97"/>
      <c r="P30" s="98"/>
      <c r="Q30" s="94"/>
      <c r="R30" s="94"/>
      <c r="S30" s="9"/>
    </row>
    <row r="31" spans="1:19" s="10" customFormat="1" ht="51" customHeight="1" x14ac:dyDescent="0.2">
      <c r="A31" s="92"/>
      <c r="B31" s="93"/>
      <c r="C31" s="93"/>
      <c r="D31" s="93"/>
      <c r="E31" s="94"/>
      <c r="F31" s="95"/>
      <c r="G31" s="94"/>
      <c r="H31" s="88" t="s">
        <v>100</v>
      </c>
      <c r="I31" s="88">
        <v>30</v>
      </c>
      <c r="J31" s="96"/>
      <c r="K31" s="94"/>
      <c r="L31" s="94"/>
      <c r="M31" s="97"/>
      <c r="N31" s="98"/>
      <c r="O31" s="97"/>
      <c r="P31" s="98"/>
      <c r="Q31" s="94"/>
      <c r="R31" s="94"/>
      <c r="S31" s="9"/>
    </row>
    <row r="32" spans="1:19" s="10" customFormat="1" ht="24" customHeight="1" x14ac:dyDescent="0.2">
      <c r="A32" s="92"/>
      <c r="B32" s="93"/>
      <c r="C32" s="93"/>
      <c r="D32" s="93"/>
      <c r="E32" s="94"/>
      <c r="F32" s="95"/>
      <c r="G32" s="94"/>
      <c r="H32" s="89" t="s">
        <v>101</v>
      </c>
      <c r="I32" s="89">
        <v>200</v>
      </c>
      <c r="J32" s="96"/>
      <c r="K32" s="94"/>
      <c r="L32" s="94"/>
      <c r="M32" s="97"/>
      <c r="N32" s="98"/>
      <c r="O32" s="97"/>
      <c r="P32" s="98"/>
      <c r="Q32" s="94"/>
      <c r="R32" s="94"/>
      <c r="S32" s="9"/>
    </row>
    <row r="33" spans="1:19" s="10" customFormat="1" ht="20.25" customHeight="1" x14ac:dyDescent="0.2">
      <c r="A33" s="92"/>
      <c r="B33" s="93"/>
      <c r="C33" s="93"/>
      <c r="D33" s="93"/>
      <c r="E33" s="94"/>
      <c r="F33" s="95"/>
      <c r="G33" s="94"/>
      <c r="H33" s="99"/>
      <c r="I33" s="99"/>
      <c r="J33" s="96"/>
      <c r="K33" s="94"/>
      <c r="L33" s="94"/>
      <c r="M33" s="97"/>
      <c r="N33" s="98"/>
      <c r="O33" s="97"/>
      <c r="P33" s="98"/>
      <c r="Q33" s="94"/>
      <c r="R33" s="94"/>
      <c r="S33" s="9"/>
    </row>
    <row r="34" spans="1:19" s="29" customFormat="1" ht="51.75" customHeight="1" x14ac:dyDescent="0.25">
      <c r="A34" s="92"/>
      <c r="B34" s="100"/>
      <c r="C34" s="100"/>
      <c r="D34" s="100"/>
      <c r="E34" s="101"/>
      <c r="F34" s="102"/>
      <c r="G34" s="101"/>
      <c r="H34" s="103"/>
      <c r="I34" s="103"/>
      <c r="J34" s="104"/>
      <c r="K34" s="101"/>
      <c r="L34" s="101"/>
      <c r="M34" s="105"/>
      <c r="N34" s="106"/>
      <c r="O34" s="105"/>
      <c r="P34" s="106"/>
      <c r="Q34" s="101"/>
      <c r="R34" s="101"/>
      <c r="S34" s="28"/>
    </row>
    <row r="35" spans="1:19" s="29" customFormat="1" ht="63.75" customHeight="1" x14ac:dyDescent="0.25">
      <c r="A35" s="107">
        <v>10</v>
      </c>
      <c r="B35" s="108" t="s">
        <v>102</v>
      </c>
      <c r="C35" s="109">
        <v>1</v>
      </c>
      <c r="D35" s="110">
        <v>6</v>
      </c>
      <c r="E35" s="111" t="s">
        <v>103</v>
      </c>
      <c r="F35" s="111" t="s">
        <v>104</v>
      </c>
      <c r="G35" s="111" t="s">
        <v>105</v>
      </c>
      <c r="H35" s="112" t="s">
        <v>106</v>
      </c>
      <c r="I35" s="113">
        <v>75</v>
      </c>
      <c r="J35" s="111" t="s">
        <v>107</v>
      </c>
      <c r="K35" s="111" t="s">
        <v>74</v>
      </c>
      <c r="L35" s="111" t="s">
        <v>43</v>
      </c>
      <c r="M35" s="114">
        <v>85703.26</v>
      </c>
      <c r="N35" s="108"/>
      <c r="O35" s="115">
        <f>M35</f>
        <v>85703.26</v>
      </c>
      <c r="P35" s="108"/>
      <c r="Q35" s="111" t="s">
        <v>108</v>
      </c>
      <c r="R35" s="111" t="s">
        <v>109</v>
      </c>
      <c r="S35" s="28"/>
    </row>
    <row r="36" spans="1:19" s="29" customFormat="1" ht="65.25" customHeight="1" x14ac:dyDescent="0.25">
      <c r="A36" s="116"/>
      <c r="B36" s="108"/>
      <c r="C36" s="109"/>
      <c r="D36" s="110"/>
      <c r="E36" s="111"/>
      <c r="F36" s="111"/>
      <c r="G36" s="111"/>
      <c r="H36" s="112" t="s">
        <v>110</v>
      </c>
      <c r="I36" s="113">
        <f>15+14+35+1</f>
        <v>65</v>
      </c>
      <c r="J36" s="111"/>
      <c r="K36" s="111"/>
      <c r="L36" s="111"/>
      <c r="M36" s="114"/>
      <c r="N36" s="108"/>
      <c r="O36" s="115"/>
      <c r="P36" s="108"/>
      <c r="Q36" s="111"/>
      <c r="R36" s="111"/>
      <c r="S36" s="28"/>
    </row>
    <row r="37" spans="1:19" s="29" customFormat="1" ht="51" customHeight="1" x14ac:dyDescent="0.25">
      <c r="A37" s="116"/>
      <c r="B37" s="108"/>
      <c r="C37" s="109"/>
      <c r="D37" s="110"/>
      <c r="E37" s="111"/>
      <c r="F37" s="111"/>
      <c r="G37" s="111"/>
      <c r="H37" s="112" t="s">
        <v>111</v>
      </c>
      <c r="I37" s="113">
        <v>2</v>
      </c>
      <c r="J37" s="111"/>
      <c r="K37" s="111"/>
      <c r="L37" s="111"/>
      <c r="M37" s="114"/>
      <c r="N37" s="108"/>
      <c r="O37" s="115"/>
      <c r="P37" s="108"/>
      <c r="Q37" s="111"/>
      <c r="R37" s="111"/>
      <c r="S37" s="28"/>
    </row>
    <row r="38" spans="1:19" s="29" customFormat="1" ht="131.25" customHeight="1" x14ac:dyDescent="0.25">
      <c r="A38" s="116"/>
      <c r="B38" s="108"/>
      <c r="C38" s="109"/>
      <c r="D38" s="110"/>
      <c r="E38" s="111"/>
      <c r="F38" s="111"/>
      <c r="G38" s="111"/>
      <c r="H38" s="117" t="s">
        <v>112</v>
      </c>
      <c r="I38" s="118">
        <v>1</v>
      </c>
      <c r="J38" s="111"/>
      <c r="K38" s="111"/>
      <c r="L38" s="111"/>
      <c r="M38" s="114"/>
      <c r="N38" s="108"/>
      <c r="O38" s="115"/>
      <c r="P38" s="108"/>
      <c r="Q38" s="111"/>
      <c r="R38" s="111"/>
      <c r="S38" s="28"/>
    </row>
    <row r="39" spans="1:19" s="29" customFormat="1" ht="47.25" customHeight="1" x14ac:dyDescent="0.25">
      <c r="A39" s="107">
        <v>11</v>
      </c>
      <c r="B39" s="119" t="s">
        <v>90</v>
      </c>
      <c r="C39" s="119">
        <v>1</v>
      </c>
      <c r="D39" s="120">
        <v>6</v>
      </c>
      <c r="E39" s="86" t="s">
        <v>113</v>
      </c>
      <c r="F39" s="73" t="s">
        <v>114</v>
      </c>
      <c r="G39" s="73" t="s">
        <v>115</v>
      </c>
      <c r="H39" s="112" t="s">
        <v>101</v>
      </c>
      <c r="I39" s="113">
        <f>1200+5000+400+120</f>
        <v>6720</v>
      </c>
      <c r="J39" s="121" t="s">
        <v>116</v>
      </c>
      <c r="K39" s="108" t="s">
        <v>74</v>
      </c>
      <c r="L39" s="108" t="s">
        <v>43</v>
      </c>
      <c r="M39" s="122">
        <v>49049.37</v>
      </c>
      <c r="N39" s="91"/>
      <c r="O39" s="90">
        <f>M39</f>
        <v>49049.37</v>
      </c>
      <c r="P39" s="91"/>
      <c r="Q39" s="123" t="s">
        <v>117</v>
      </c>
      <c r="R39" s="86" t="s">
        <v>118</v>
      </c>
      <c r="S39" s="28"/>
    </row>
    <row r="40" spans="1:19" s="29" customFormat="1" ht="44.25" customHeight="1" x14ac:dyDescent="0.25">
      <c r="A40" s="116"/>
      <c r="B40" s="124"/>
      <c r="C40" s="124"/>
      <c r="D40" s="125"/>
      <c r="E40" s="94"/>
      <c r="F40" s="126"/>
      <c r="G40" s="126"/>
      <c r="H40" s="127" t="s">
        <v>119</v>
      </c>
      <c r="I40" s="128">
        <v>2</v>
      </c>
      <c r="J40" s="121"/>
      <c r="K40" s="108"/>
      <c r="L40" s="108"/>
      <c r="M40" s="129"/>
      <c r="N40" s="98"/>
      <c r="O40" s="97"/>
      <c r="P40" s="98"/>
      <c r="Q40" s="130"/>
      <c r="R40" s="94"/>
      <c r="S40" s="28"/>
    </row>
    <row r="41" spans="1:19" s="29" customFormat="1" ht="237" customHeight="1" x14ac:dyDescent="0.25">
      <c r="A41" s="116"/>
      <c r="B41" s="131"/>
      <c r="C41" s="131"/>
      <c r="D41" s="132"/>
      <c r="E41" s="101"/>
      <c r="F41" s="79"/>
      <c r="G41" s="79"/>
      <c r="H41" s="133" t="s">
        <v>120</v>
      </c>
      <c r="I41" s="134">
        <f>45+25+25</f>
        <v>95</v>
      </c>
      <c r="J41" s="121"/>
      <c r="K41" s="108"/>
      <c r="L41" s="108"/>
      <c r="M41" s="135"/>
      <c r="N41" s="106"/>
      <c r="O41" s="105"/>
      <c r="P41" s="106"/>
      <c r="Q41" s="136"/>
      <c r="R41" s="101"/>
      <c r="S41" s="28"/>
    </row>
    <row r="42" spans="1:19" s="63" customFormat="1" ht="57.75" customHeight="1" x14ac:dyDescent="0.25">
      <c r="A42" s="137">
        <v>12</v>
      </c>
      <c r="B42" s="85" t="s">
        <v>90</v>
      </c>
      <c r="C42" s="85">
        <v>1</v>
      </c>
      <c r="D42" s="85">
        <v>6</v>
      </c>
      <c r="E42" s="138" t="s">
        <v>121</v>
      </c>
      <c r="F42" s="86" t="s">
        <v>122</v>
      </c>
      <c r="G42" s="139" t="s">
        <v>123</v>
      </c>
      <c r="H42" s="112" t="s">
        <v>99</v>
      </c>
      <c r="I42" s="113">
        <f>3+4+3+2</f>
        <v>12</v>
      </c>
      <c r="J42" s="86" t="s">
        <v>124</v>
      </c>
      <c r="K42" s="138" t="s">
        <v>125</v>
      </c>
      <c r="L42" s="138" t="s">
        <v>43</v>
      </c>
      <c r="M42" s="122">
        <v>38220.65</v>
      </c>
      <c r="N42" s="138"/>
      <c r="O42" s="140">
        <f>M42</f>
        <v>38220.65</v>
      </c>
      <c r="P42" s="138"/>
      <c r="Q42" s="123" t="s">
        <v>96</v>
      </c>
      <c r="R42" s="123" t="s">
        <v>97</v>
      </c>
    </row>
    <row r="43" spans="1:19" s="63" customFormat="1" ht="50.25" customHeight="1" x14ac:dyDescent="0.25">
      <c r="A43" s="141"/>
      <c r="B43" s="93"/>
      <c r="C43" s="93"/>
      <c r="D43" s="93"/>
      <c r="E43" s="142"/>
      <c r="F43" s="94"/>
      <c r="G43" s="139"/>
      <c r="H43" s="88" t="s">
        <v>100</v>
      </c>
      <c r="I43" s="113">
        <f>40+30+15</f>
        <v>85</v>
      </c>
      <c r="J43" s="94"/>
      <c r="K43" s="142"/>
      <c r="L43" s="142"/>
      <c r="M43" s="129"/>
      <c r="N43" s="142"/>
      <c r="O43" s="143"/>
      <c r="P43" s="142"/>
      <c r="Q43" s="130"/>
      <c r="R43" s="130"/>
    </row>
    <row r="44" spans="1:19" s="63" customFormat="1" ht="60.75" customHeight="1" x14ac:dyDescent="0.25">
      <c r="A44" s="141"/>
      <c r="B44" s="93"/>
      <c r="C44" s="93"/>
      <c r="D44" s="93"/>
      <c r="E44" s="142"/>
      <c r="F44" s="94"/>
      <c r="G44" s="139"/>
      <c r="H44" s="112" t="s">
        <v>112</v>
      </c>
      <c r="I44" s="113">
        <v>1</v>
      </c>
      <c r="J44" s="94"/>
      <c r="K44" s="142"/>
      <c r="L44" s="142"/>
      <c r="M44" s="129"/>
      <c r="N44" s="142"/>
      <c r="O44" s="143"/>
      <c r="P44" s="142"/>
      <c r="Q44" s="130"/>
      <c r="R44" s="130"/>
    </row>
    <row r="45" spans="1:19" s="63" customFormat="1" ht="55.5" customHeight="1" x14ac:dyDescent="0.25">
      <c r="A45" s="141"/>
      <c r="B45" s="93"/>
      <c r="C45" s="93"/>
      <c r="D45" s="93"/>
      <c r="E45" s="142"/>
      <c r="F45" s="94"/>
      <c r="G45" s="139"/>
      <c r="H45" s="112" t="s">
        <v>101</v>
      </c>
      <c r="I45" s="113">
        <f>300+50+1200+20</f>
        <v>1570</v>
      </c>
      <c r="J45" s="94"/>
      <c r="K45" s="142"/>
      <c r="L45" s="142"/>
      <c r="M45" s="129"/>
      <c r="N45" s="142"/>
      <c r="O45" s="143"/>
      <c r="P45" s="142"/>
      <c r="Q45" s="130"/>
      <c r="R45" s="130"/>
    </row>
    <row r="46" spans="1:19" s="63" customFormat="1" ht="74.25" customHeight="1" x14ac:dyDescent="0.25">
      <c r="A46" s="141"/>
      <c r="B46" s="93"/>
      <c r="C46" s="93"/>
      <c r="D46" s="93"/>
      <c r="E46" s="142"/>
      <c r="F46" s="94"/>
      <c r="G46" s="139"/>
      <c r="H46" s="112" t="s">
        <v>126</v>
      </c>
      <c r="I46" s="113">
        <v>40</v>
      </c>
      <c r="J46" s="94"/>
      <c r="K46" s="142"/>
      <c r="L46" s="142"/>
      <c r="M46" s="129"/>
      <c r="N46" s="142"/>
      <c r="O46" s="143"/>
      <c r="P46" s="142"/>
      <c r="Q46" s="130"/>
      <c r="R46" s="130"/>
    </row>
    <row r="47" spans="1:19" s="63" customFormat="1" ht="30.75" customHeight="1" x14ac:dyDescent="0.25">
      <c r="A47" s="141"/>
      <c r="B47" s="93"/>
      <c r="C47" s="93"/>
      <c r="D47" s="93"/>
      <c r="E47" s="142"/>
      <c r="F47" s="94"/>
      <c r="G47" s="139"/>
      <c r="H47" s="123" t="s">
        <v>127</v>
      </c>
      <c r="I47" s="144">
        <v>1</v>
      </c>
      <c r="J47" s="94"/>
      <c r="K47" s="142"/>
      <c r="L47" s="142"/>
      <c r="M47" s="129"/>
      <c r="N47" s="142"/>
      <c r="O47" s="143"/>
      <c r="P47" s="142"/>
      <c r="Q47" s="130"/>
      <c r="R47" s="130"/>
    </row>
    <row r="48" spans="1:19" s="63" customFormat="1" ht="26.25" customHeight="1" x14ac:dyDescent="0.25">
      <c r="A48" s="141"/>
      <c r="B48" s="93"/>
      <c r="C48" s="93"/>
      <c r="D48" s="93"/>
      <c r="E48" s="142"/>
      <c r="F48" s="94"/>
      <c r="G48" s="139"/>
      <c r="H48" s="130"/>
      <c r="I48" s="145"/>
      <c r="J48" s="94"/>
      <c r="K48" s="142"/>
      <c r="L48" s="142"/>
      <c r="M48" s="129"/>
      <c r="N48" s="142"/>
      <c r="O48" s="143"/>
      <c r="P48" s="142"/>
      <c r="Q48" s="130"/>
      <c r="R48" s="130"/>
    </row>
    <row r="49" spans="1:18" s="63" customFormat="1" ht="156" hidden="1" customHeight="1" x14ac:dyDescent="0.25">
      <c r="A49" s="141"/>
      <c r="B49" s="100"/>
      <c r="C49" s="100"/>
      <c r="D49" s="100"/>
      <c r="E49" s="146"/>
      <c r="F49" s="101"/>
      <c r="G49" s="139"/>
      <c r="H49" s="136"/>
      <c r="I49" s="147"/>
      <c r="J49" s="101"/>
      <c r="K49" s="146"/>
      <c r="L49" s="146"/>
      <c r="M49" s="135"/>
      <c r="N49" s="146"/>
      <c r="O49" s="148"/>
      <c r="P49" s="146"/>
      <c r="Q49" s="136"/>
      <c r="R49" s="136"/>
    </row>
    <row r="50" spans="1:18" s="63" customFormat="1" ht="292.5" customHeight="1" x14ac:dyDescent="0.25">
      <c r="A50" s="149">
        <v>13</v>
      </c>
      <c r="B50" s="150" t="s">
        <v>128</v>
      </c>
      <c r="C50" s="151">
        <v>1</v>
      </c>
      <c r="D50" s="151">
        <v>6</v>
      </c>
      <c r="E50" s="150" t="s">
        <v>129</v>
      </c>
      <c r="F50" s="112" t="s">
        <v>130</v>
      </c>
      <c r="G50" s="152" t="s">
        <v>131</v>
      </c>
      <c r="H50" s="112" t="s">
        <v>132</v>
      </c>
      <c r="I50" s="151">
        <v>10</v>
      </c>
      <c r="J50" s="112" t="s">
        <v>133</v>
      </c>
      <c r="K50" s="150" t="s">
        <v>74</v>
      </c>
      <c r="L50" s="150" t="s">
        <v>43</v>
      </c>
      <c r="M50" s="153">
        <v>71850</v>
      </c>
      <c r="N50" s="150"/>
      <c r="O50" s="153">
        <f>M50</f>
        <v>71850</v>
      </c>
      <c r="P50" s="150"/>
      <c r="Q50" s="112" t="s">
        <v>134</v>
      </c>
      <c r="R50" s="112" t="s">
        <v>135</v>
      </c>
    </row>
    <row r="51" spans="1:18" s="63" customFormat="1" ht="69.75" customHeight="1" x14ac:dyDescent="0.25">
      <c r="A51" s="154">
        <v>14</v>
      </c>
      <c r="B51" s="138" t="s">
        <v>128</v>
      </c>
      <c r="C51" s="155">
        <v>1</v>
      </c>
      <c r="D51" s="155">
        <v>9</v>
      </c>
      <c r="E51" s="123" t="s">
        <v>136</v>
      </c>
      <c r="F51" s="123" t="s">
        <v>137</v>
      </c>
      <c r="G51" s="73" t="s">
        <v>138</v>
      </c>
      <c r="H51" s="112" t="s">
        <v>94</v>
      </c>
      <c r="I51" s="113">
        <v>1</v>
      </c>
      <c r="J51" s="123" t="s">
        <v>139</v>
      </c>
      <c r="K51" s="138" t="s">
        <v>74</v>
      </c>
      <c r="L51" s="138" t="s">
        <v>43</v>
      </c>
      <c r="M51" s="122">
        <v>26229.75</v>
      </c>
      <c r="N51" s="138"/>
      <c r="O51" s="140">
        <f>M51</f>
        <v>26229.75</v>
      </c>
      <c r="P51" s="138"/>
      <c r="Q51" s="123" t="s">
        <v>140</v>
      </c>
      <c r="R51" s="123" t="s">
        <v>97</v>
      </c>
    </row>
    <row r="52" spans="1:18" s="63" customFormat="1" ht="69.75" customHeight="1" x14ac:dyDescent="0.25">
      <c r="A52" s="156"/>
      <c r="B52" s="142"/>
      <c r="C52" s="157"/>
      <c r="D52" s="157"/>
      <c r="E52" s="130"/>
      <c r="F52" s="130"/>
      <c r="G52" s="126"/>
      <c r="H52" s="88" t="s">
        <v>98</v>
      </c>
      <c r="I52" s="113">
        <v>70</v>
      </c>
      <c r="J52" s="130"/>
      <c r="K52" s="142"/>
      <c r="L52" s="142"/>
      <c r="M52" s="129"/>
      <c r="N52" s="142"/>
      <c r="O52" s="143"/>
      <c r="P52" s="142"/>
      <c r="Q52" s="130"/>
      <c r="R52" s="130"/>
    </row>
    <row r="53" spans="1:18" s="63" customFormat="1" ht="84.75" customHeight="1" x14ac:dyDescent="0.25">
      <c r="A53" s="156"/>
      <c r="B53" s="142"/>
      <c r="C53" s="157"/>
      <c r="D53" s="157"/>
      <c r="E53" s="130"/>
      <c r="F53" s="130"/>
      <c r="G53" s="126"/>
      <c r="H53" s="112" t="s">
        <v>101</v>
      </c>
      <c r="I53" s="113">
        <f>120+50</f>
        <v>170</v>
      </c>
      <c r="J53" s="130"/>
      <c r="K53" s="142"/>
      <c r="L53" s="142"/>
      <c r="M53" s="129"/>
      <c r="N53" s="142"/>
      <c r="O53" s="143"/>
      <c r="P53" s="142"/>
      <c r="Q53" s="130"/>
      <c r="R53" s="130"/>
    </row>
    <row r="54" spans="1:18" s="63" customFormat="1" ht="42" customHeight="1" x14ac:dyDescent="0.25">
      <c r="A54" s="156"/>
      <c r="B54" s="142"/>
      <c r="C54" s="157"/>
      <c r="D54" s="157"/>
      <c r="E54" s="130"/>
      <c r="F54" s="130"/>
      <c r="G54" s="126"/>
      <c r="H54" s="123" t="s">
        <v>141</v>
      </c>
      <c r="I54" s="144">
        <v>400</v>
      </c>
      <c r="J54" s="130"/>
      <c r="K54" s="142"/>
      <c r="L54" s="142"/>
      <c r="M54" s="129"/>
      <c r="N54" s="142"/>
      <c r="O54" s="143"/>
      <c r="P54" s="142"/>
      <c r="Q54" s="130"/>
      <c r="R54" s="130"/>
    </row>
    <row r="55" spans="1:18" s="63" customFormat="1" ht="31.5" customHeight="1" x14ac:dyDescent="0.25">
      <c r="A55" s="156"/>
      <c r="B55" s="146"/>
      <c r="C55" s="158"/>
      <c r="D55" s="158"/>
      <c r="E55" s="136"/>
      <c r="F55" s="136"/>
      <c r="G55" s="79"/>
      <c r="H55" s="136"/>
      <c r="I55" s="147"/>
      <c r="J55" s="136"/>
      <c r="K55" s="146"/>
      <c r="L55" s="146"/>
      <c r="M55" s="135"/>
      <c r="N55" s="146"/>
      <c r="O55" s="148"/>
      <c r="P55" s="146"/>
      <c r="Q55" s="136"/>
      <c r="R55" s="136"/>
    </row>
    <row r="56" spans="1:18" s="63" customFormat="1" ht="52.5" customHeight="1" x14ac:dyDescent="0.25">
      <c r="A56" s="154">
        <v>15</v>
      </c>
      <c r="B56" s="138" t="s">
        <v>69</v>
      </c>
      <c r="C56" s="155">
        <v>5</v>
      </c>
      <c r="D56" s="155">
        <v>11</v>
      </c>
      <c r="E56" s="123" t="s">
        <v>142</v>
      </c>
      <c r="F56" s="73" t="s">
        <v>143</v>
      </c>
      <c r="G56" s="123" t="s">
        <v>144</v>
      </c>
      <c r="H56" s="112" t="s">
        <v>99</v>
      </c>
      <c r="I56" s="113">
        <v>10</v>
      </c>
      <c r="J56" s="123" t="s">
        <v>145</v>
      </c>
      <c r="K56" s="138" t="s">
        <v>74</v>
      </c>
      <c r="L56" s="138" t="s">
        <v>43</v>
      </c>
      <c r="M56" s="140">
        <v>15000</v>
      </c>
      <c r="N56" s="138"/>
      <c r="O56" s="140">
        <f>M56</f>
        <v>15000</v>
      </c>
      <c r="P56" s="138"/>
      <c r="Q56" s="123" t="s">
        <v>146</v>
      </c>
      <c r="R56" s="123" t="s">
        <v>147</v>
      </c>
    </row>
    <row r="57" spans="1:18" s="63" customFormat="1" ht="52.5" customHeight="1" x14ac:dyDescent="0.25">
      <c r="A57" s="156"/>
      <c r="B57" s="142"/>
      <c r="C57" s="157"/>
      <c r="D57" s="157"/>
      <c r="E57" s="130"/>
      <c r="F57" s="126"/>
      <c r="G57" s="130"/>
      <c r="H57" s="112" t="s">
        <v>148</v>
      </c>
      <c r="I57" s="113">
        <v>440</v>
      </c>
      <c r="J57" s="130"/>
      <c r="K57" s="142"/>
      <c r="L57" s="142"/>
      <c r="M57" s="143"/>
      <c r="N57" s="142"/>
      <c r="O57" s="143"/>
      <c r="P57" s="142"/>
      <c r="Q57" s="130"/>
      <c r="R57" s="130"/>
    </row>
    <row r="58" spans="1:18" s="63" customFormat="1" ht="36.75" customHeight="1" x14ac:dyDescent="0.25">
      <c r="A58" s="156"/>
      <c r="B58" s="142"/>
      <c r="C58" s="157"/>
      <c r="D58" s="157"/>
      <c r="E58" s="130"/>
      <c r="F58" s="126"/>
      <c r="G58" s="130"/>
      <c r="H58" s="123" t="s">
        <v>149</v>
      </c>
      <c r="I58" s="144">
        <f>4+35+1</f>
        <v>40</v>
      </c>
      <c r="J58" s="130"/>
      <c r="K58" s="142"/>
      <c r="L58" s="142"/>
      <c r="M58" s="143"/>
      <c r="N58" s="142"/>
      <c r="O58" s="143"/>
      <c r="P58" s="142"/>
      <c r="Q58" s="130"/>
      <c r="R58" s="130"/>
    </row>
    <row r="59" spans="1:18" s="63" customFormat="1" ht="19.5" customHeight="1" x14ac:dyDescent="0.25">
      <c r="A59" s="156"/>
      <c r="B59" s="142"/>
      <c r="C59" s="157"/>
      <c r="D59" s="157"/>
      <c r="E59" s="130"/>
      <c r="F59" s="126"/>
      <c r="G59" s="130"/>
      <c r="H59" s="130"/>
      <c r="I59" s="145"/>
      <c r="J59" s="130"/>
      <c r="K59" s="142"/>
      <c r="L59" s="142"/>
      <c r="M59" s="143"/>
      <c r="N59" s="142"/>
      <c r="O59" s="143"/>
      <c r="P59" s="142"/>
      <c r="Q59" s="130"/>
      <c r="R59" s="130"/>
    </row>
    <row r="60" spans="1:18" s="63" customFormat="1" ht="55.5" customHeight="1" x14ac:dyDescent="0.25">
      <c r="A60" s="156"/>
      <c r="B60" s="146"/>
      <c r="C60" s="158"/>
      <c r="D60" s="158"/>
      <c r="E60" s="136"/>
      <c r="F60" s="79"/>
      <c r="G60" s="136"/>
      <c r="H60" s="136"/>
      <c r="I60" s="147"/>
      <c r="J60" s="136"/>
      <c r="K60" s="146"/>
      <c r="L60" s="146"/>
      <c r="M60" s="148"/>
      <c r="N60" s="146"/>
      <c r="O60" s="148"/>
      <c r="P60" s="146"/>
      <c r="Q60" s="136"/>
      <c r="R60" s="136"/>
    </row>
    <row r="61" spans="1:18" s="63" customFormat="1" ht="57" customHeight="1" x14ac:dyDescent="0.25">
      <c r="A61" s="159">
        <v>16</v>
      </c>
      <c r="B61" s="160" t="s">
        <v>90</v>
      </c>
      <c r="C61" s="160">
        <v>5</v>
      </c>
      <c r="D61" s="160">
        <v>13</v>
      </c>
      <c r="E61" s="73" t="s">
        <v>150</v>
      </c>
      <c r="F61" s="73" t="s">
        <v>151</v>
      </c>
      <c r="G61" s="73" t="s">
        <v>152</v>
      </c>
      <c r="H61" s="112" t="s">
        <v>99</v>
      </c>
      <c r="I61" s="113">
        <v>2</v>
      </c>
      <c r="J61" s="73" t="s">
        <v>153</v>
      </c>
      <c r="K61" s="160" t="s">
        <v>74</v>
      </c>
      <c r="L61" s="160" t="s">
        <v>43</v>
      </c>
      <c r="M61" s="122">
        <v>18980.62</v>
      </c>
      <c r="N61" s="140"/>
      <c r="O61" s="140">
        <f>M61</f>
        <v>18980.62</v>
      </c>
      <c r="P61" s="140"/>
      <c r="Q61" s="160" t="s">
        <v>154</v>
      </c>
      <c r="R61" s="73" t="s">
        <v>155</v>
      </c>
    </row>
    <row r="62" spans="1:18" s="63" customFormat="1" ht="55.5" customHeight="1" x14ac:dyDescent="0.25">
      <c r="A62" s="161"/>
      <c r="B62" s="162"/>
      <c r="C62" s="162"/>
      <c r="D62" s="162"/>
      <c r="E62" s="126"/>
      <c r="F62" s="126"/>
      <c r="G62" s="126"/>
      <c r="H62" s="112" t="s">
        <v>148</v>
      </c>
      <c r="I62" s="113">
        <v>30</v>
      </c>
      <c r="J62" s="126"/>
      <c r="K62" s="162"/>
      <c r="L62" s="162"/>
      <c r="M62" s="129"/>
      <c r="N62" s="143"/>
      <c r="O62" s="143"/>
      <c r="P62" s="143"/>
      <c r="Q62" s="162"/>
      <c r="R62" s="126"/>
    </row>
    <row r="63" spans="1:18" s="63" customFormat="1" ht="39.75" customHeight="1" x14ac:dyDescent="0.25">
      <c r="A63" s="161"/>
      <c r="B63" s="162"/>
      <c r="C63" s="162"/>
      <c r="D63" s="162"/>
      <c r="E63" s="126"/>
      <c r="F63" s="126"/>
      <c r="G63" s="126"/>
      <c r="H63" s="112" t="s">
        <v>119</v>
      </c>
      <c r="I63" s="113">
        <v>1</v>
      </c>
      <c r="J63" s="126"/>
      <c r="K63" s="162"/>
      <c r="L63" s="162"/>
      <c r="M63" s="129"/>
      <c r="N63" s="143"/>
      <c r="O63" s="143"/>
      <c r="P63" s="143"/>
      <c r="Q63" s="162"/>
      <c r="R63" s="126"/>
    </row>
    <row r="64" spans="1:18" s="63" customFormat="1" ht="48" customHeight="1" x14ac:dyDescent="0.25">
      <c r="A64" s="161"/>
      <c r="B64" s="162"/>
      <c r="C64" s="162"/>
      <c r="D64" s="162"/>
      <c r="E64" s="126"/>
      <c r="F64" s="126"/>
      <c r="G64" s="126"/>
      <c r="H64" s="123" t="s">
        <v>156</v>
      </c>
      <c r="I64" s="144">
        <v>30</v>
      </c>
      <c r="J64" s="126"/>
      <c r="K64" s="162"/>
      <c r="L64" s="162"/>
      <c r="M64" s="129"/>
      <c r="N64" s="143"/>
      <c r="O64" s="143"/>
      <c r="P64" s="143"/>
      <c r="Q64" s="162"/>
      <c r="R64" s="126"/>
    </row>
    <row r="65" spans="1:18" s="63" customFormat="1" ht="37.5" customHeight="1" x14ac:dyDescent="0.25">
      <c r="A65" s="163"/>
      <c r="B65" s="164"/>
      <c r="C65" s="164"/>
      <c r="D65" s="164"/>
      <c r="E65" s="79"/>
      <c r="F65" s="79"/>
      <c r="G65" s="79"/>
      <c r="H65" s="136"/>
      <c r="I65" s="147"/>
      <c r="J65" s="79"/>
      <c r="K65" s="164"/>
      <c r="L65" s="164"/>
      <c r="M65" s="135"/>
      <c r="N65" s="148"/>
      <c r="O65" s="148"/>
      <c r="P65" s="148"/>
      <c r="Q65" s="164"/>
      <c r="R65" s="79"/>
    </row>
    <row r="66" spans="1:18" s="63" customFormat="1" ht="39.75" customHeight="1" x14ac:dyDescent="0.25">
      <c r="A66" s="165"/>
      <c r="B66" s="165"/>
      <c r="C66" s="165"/>
      <c r="D66" s="165"/>
      <c r="E66" s="165"/>
      <c r="F66" s="165"/>
      <c r="G66" s="165"/>
      <c r="H66" s="165"/>
      <c r="I66" s="165"/>
      <c r="J66" s="165"/>
      <c r="K66" s="165"/>
      <c r="L66" s="165"/>
      <c r="M66" s="166"/>
      <c r="N66" s="166"/>
      <c r="O66" s="166"/>
      <c r="P66" s="166"/>
      <c r="Q66" s="165"/>
      <c r="R66" s="165"/>
    </row>
    <row r="67" spans="1:18" s="63" customFormat="1" x14ac:dyDescent="0.25">
      <c r="L67" s="167"/>
      <c r="M67" s="168" t="s">
        <v>157</v>
      </c>
      <c r="N67" s="168"/>
      <c r="O67" s="168" t="s">
        <v>158</v>
      </c>
      <c r="P67" s="169"/>
    </row>
    <row r="68" spans="1:18" s="63" customFormat="1" x14ac:dyDescent="0.25">
      <c r="L68" s="167"/>
      <c r="M68" s="170" t="s">
        <v>159</v>
      </c>
      <c r="N68" s="171" t="s">
        <v>160</v>
      </c>
      <c r="O68" s="171" t="s">
        <v>159</v>
      </c>
      <c r="P68" s="171" t="s">
        <v>160</v>
      </c>
    </row>
    <row r="69" spans="1:18" s="63" customFormat="1" x14ac:dyDescent="0.25">
      <c r="L69" s="172" t="s">
        <v>161</v>
      </c>
      <c r="M69" s="173">
        <v>8</v>
      </c>
      <c r="N69" s="174">
        <v>182000</v>
      </c>
      <c r="O69" s="175">
        <v>8</v>
      </c>
      <c r="P69" s="176">
        <v>320396.65000000002</v>
      </c>
    </row>
    <row r="70" spans="1:18" s="63" customFormat="1" x14ac:dyDescent="0.25">
      <c r="L70" s="172" t="s">
        <v>162</v>
      </c>
      <c r="M70" s="174"/>
      <c r="N70" s="174"/>
      <c r="O70" s="174"/>
      <c r="P70" s="174"/>
    </row>
    <row r="71" spans="1:18" s="63" customFormat="1" x14ac:dyDescent="0.25">
      <c r="M71" s="177"/>
      <c r="N71" s="177"/>
      <c r="O71" s="177"/>
      <c r="P71" s="177"/>
    </row>
    <row r="72" spans="1:18" s="63" customFormat="1" x14ac:dyDescent="0.25">
      <c r="M72" s="177"/>
      <c r="N72" s="177"/>
      <c r="O72" s="177"/>
      <c r="P72" s="177"/>
    </row>
    <row r="73" spans="1:18" s="63" customFormat="1" x14ac:dyDescent="0.25">
      <c r="M73" s="177"/>
      <c r="N73" s="177"/>
      <c r="O73" s="177"/>
      <c r="P73" s="177"/>
    </row>
    <row r="74" spans="1:18" s="63" customFormat="1" x14ac:dyDescent="0.25">
      <c r="M74" s="177"/>
      <c r="N74" s="177"/>
      <c r="O74" s="177"/>
      <c r="P74" s="177"/>
    </row>
    <row r="75" spans="1:18" s="63" customFormat="1" x14ac:dyDescent="0.25">
      <c r="M75" s="177"/>
      <c r="N75" s="177"/>
      <c r="O75" s="177"/>
      <c r="P75" s="177"/>
    </row>
  </sheetData>
  <mergeCells count="267">
    <mergeCell ref="L67:L68"/>
    <mergeCell ref="M67:N67"/>
    <mergeCell ref="O67:P67"/>
    <mergeCell ref="O61:O65"/>
    <mergeCell ref="P61:P65"/>
    <mergeCell ref="Q61:Q65"/>
    <mergeCell ref="R61:R65"/>
    <mergeCell ref="H64:H65"/>
    <mergeCell ref="I64:I65"/>
    <mergeCell ref="G61:G65"/>
    <mergeCell ref="J61:J65"/>
    <mergeCell ref="K61:K65"/>
    <mergeCell ref="L61:L65"/>
    <mergeCell ref="M61:M65"/>
    <mergeCell ref="N61:N65"/>
    <mergeCell ref="A61:A65"/>
    <mergeCell ref="B61:B65"/>
    <mergeCell ref="C61:C65"/>
    <mergeCell ref="D61:D65"/>
    <mergeCell ref="E61:E65"/>
    <mergeCell ref="F61:F65"/>
    <mergeCell ref="O56:O60"/>
    <mergeCell ref="P56:P60"/>
    <mergeCell ref="Q56:Q60"/>
    <mergeCell ref="R56:R60"/>
    <mergeCell ref="H58:H60"/>
    <mergeCell ref="I58:I60"/>
    <mergeCell ref="G56:G60"/>
    <mergeCell ref="J56:J60"/>
    <mergeCell ref="K56:K60"/>
    <mergeCell ref="L56:L60"/>
    <mergeCell ref="M56:M60"/>
    <mergeCell ref="N56:N60"/>
    <mergeCell ref="A56:A60"/>
    <mergeCell ref="B56:B60"/>
    <mergeCell ref="C56:C60"/>
    <mergeCell ref="D56:D60"/>
    <mergeCell ref="E56:E60"/>
    <mergeCell ref="F56:F60"/>
    <mergeCell ref="O51:O55"/>
    <mergeCell ref="P51:P55"/>
    <mergeCell ref="Q51:Q55"/>
    <mergeCell ref="R51:R55"/>
    <mergeCell ref="H54:H55"/>
    <mergeCell ref="I54:I55"/>
    <mergeCell ref="G51:G55"/>
    <mergeCell ref="J51:J55"/>
    <mergeCell ref="K51:K55"/>
    <mergeCell ref="L51:L55"/>
    <mergeCell ref="M51:M55"/>
    <mergeCell ref="N51:N55"/>
    <mergeCell ref="A51:A55"/>
    <mergeCell ref="B51:B55"/>
    <mergeCell ref="C51:C55"/>
    <mergeCell ref="D51:D55"/>
    <mergeCell ref="E51:E55"/>
    <mergeCell ref="F51:F55"/>
    <mergeCell ref="O42:O49"/>
    <mergeCell ref="P42:P49"/>
    <mergeCell ref="Q42:Q49"/>
    <mergeCell ref="R42:R49"/>
    <mergeCell ref="H47:H49"/>
    <mergeCell ref="I47:I49"/>
    <mergeCell ref="G42:G49"/>
    <mergeCell ref="J42:J49"/>
    <mergeCell ref="K42:K49"/>
    <mergeCell ref="L42:L49"/>
    <mergeCell ref="M42:M49"/>
    <mergeCell ref="N42:N49"/>
    <mergeCell ref="O39:O41"/>
    <mergeCell ref="P39:P41"/>
    <mergeCell ref="Q39:Q41"/>
    <mergeCell ref="R39:R41"/>
    <mergeCell ref="A42:A49"/>
    <mergeCell ref="B42:B49"/>
    <mergeCell ref="C42:C49"/>
    <mergeCell ref="D42:D49"/>
    <mergeCell ref="E42:E49"/>
    <mergeCell ref="F42:F49"/>
    <mergeCell ref="G39:G41"/>
    <mergeCell ref="J39:J41"/>
    <mergeCell ref="K39:K41"/>
    <mergeCell ref="L39:L41"/>
    <mergeCell ref="M39:M41"/>
    <mergeCell ref="N39:N41"/>
    <mergeCell ref="O35:O38"/>
    <mergeCell ref="P35:P38"/>
    <mergeCell ref="Q35:Q38"/>
    <mergeCell ref="R35:R38"/>
    <mergeCell ref="A39:A41"/>
    <mergeCell ref="B39:B41"/>
    <mergeCell ref="C39:C41"/>
    <mergeCell ref="D39:D41"/>
    <mergeCell ref="E39:E41"/>
    <mergeCell ref="F39:F41"/>
    <mergeCell ref="G35:G38"/>
    <mergeCell ref="J35:J38"/>
    <mergeCell ref="K35:K38"/>
    <mergeCell ref="L35:L38"/>
    <mergeCell ref="M35:M38"/>
    <mergeCell ref="N35:N38"/>
    <mergeCell ref="Q28:Q34"/>
    <mergeCell ref="R28:R34"/>
    <mergeCell ref="H32:H34"/>
    <mergeCell ref="I32:I34"/>
    <mergeCell ref="A35:A38"/>
    <mergeCell ref="B35:B38"/>
    <mergeCell ref="C35:C38"/>
    <mergeCell ref="D35:D38"/>
    <mergeCell ref="E35:E38"/>
    <mergeCell ref="F35:F38"/>
    <mergeCell ref="K28:K34"/>
    <mergeCell ref="L28:L34"/>
    <mergeCell ref="M28:M34"/>
    <mergeCell ref="N28:N34"/>
    <mergeCell ref="O28:O34"/>
    <mergeCell ref="P28:P34"/>
    <mergeCell ref="Q26:Q27"/>
    <mergeCell ref="R26:R27"/>
    <mergeCell ref="A28:A34"/>
    <mergeCell ref="B28:B34"/>
    <mergeCell ref="C28:C34"/>
    <mergeCell ref="D28:D34"/>
    <mergeCell ref="E28:E34"/>
    <mergeCell ref="F28:F34"/>
    <mergeCell ref="G28:G34"/>
    <mergeCell ref="J28:J34"/>
    <mergeCell ref="K26:K27"/>
    <mergeCell ref="L26:L27"/>
    <mergeCell ref="M26:M27"/>
    <mergeCell ref="N26:N27"/>
    <mergeCell ref="O26:O27"/>
    <mergeCell ref="P26:P27"/>
    <mergeCell ref="Q24:Q25"/>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Q20:Q23"/>
    <mergeCell ref="R20:R23"/>
    <mergeCell ref="A24:A25"/>
    <mergeCell ref="B24:B25"/>
    <mergeCell ref="C24:C25"/>
    <mergeCell ref="D24:D25"/>
    <mergeCell ref="E24:E25"/>
    <mergeCell ref="F24:F25"/>
    <mergeCell ref="G24:G25"/>
    <mergeCell ref="J24:J25"/>
    <mergeCell ref="K20:K23"/>
    <mergeCell ref="L20:L23"/>
    <mergeCell ref="M20:M23"/>
    <mergeCell ref="N20:N23"/>
    <mergeCell ref="O20:O23"/>
    <mergeCell ref="P20:P23"/>
    <mergeCell ref="Q17:Q19"/>
    <mergeCell ref="R17:R19"/>
    <mergeCell ref="A20:A23"/>
    <mergeCell ref="B20:B23"/>
    <mergeCell ref="C20:C23"/>
    <mergeCell ref="D20:D23"/>
    <mergeCell ref="E20:E23"/>
    <mergeCell ref="F20:F23"/>
    <mergeCell ref="G20:G23"/>
    <mergeCell ref="J20:J23"/>
    <mergeCell ref="K17:K19"/>
    <mergeCell ref="L17:L19"/>
    <mergeCell ref="M17:M19"/>
    <mergeCell ref="N17:N19"/>
    <mergeCell ref="O17:O19"/>
    <mergeCell ref="P17:P19"/>
    <mergeCell ref="Q14:Q16"/>
    <mergeCell ref="R14:R16"/>
    <mergeCell ref="A17:A19"/>
    <mergeCell ref="B17:B19"/>
    <mergeCell ref="C17:C19"/>
    <mergeCell ref="D17:D19"/>
    <mergeCell ref="E17:E19"/>
    <mergeCell ref="F17:F19"/>
    <mergeCell ref="G17:G19"/>
    <mergeCell ref="J17:J19"/>
    <mergeCell ref="K14:K16"/>
    <mergeCell ref="L14:L16"/>
    <mergeCell ref="M14:M16"/>
    <mergeCell ref="N14:N16"/>
    <mergeCell ref="O14:O16"/>
    <mergeCell ref="P14:P16"/>
    <mergeCell ref="Q12:Q13"/>
    <mergeCell ref="R12:R13"/>
    <mergeCell ref="A14:A16"/>
    <mergeCell ref="B14:B16"/>
    <mergeCell ref="C14:C16"/>
    <mergeCell ref="D14:D16"/>
    <mergeCell ref="E14:E16"/>
    <mergeCell ref="F14:F16"/>
    <mergeCell ref="G14:G16"/>
    <mergeCell ref="J14:J16"/>
    <mergeCell ref="K12:K13"/>
    <mergeCell ref="L12:L13"/>
    <mergeCell ref="M12:M13"/>
    <mergeCell ref="N12:N13"/>
    <mergeCell ref="O12:O13"/>
    <mergeCell ref="P12:P13"/>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Dolnośląska JR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kk</cp:lastModifiedBy>
  <dcterms:created xsi:type="dcterms:W3CDTF">2019-01-02T19:56:19Z</dcterms:created>
  <dcterms:modified xsi:type="dcterms:W3CDTF">2019-01-02T19:56:20Z</dcterms:modified>
</cp:coreProperties>
</file>